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50-A\Desktop\JST\Analizy\Borzęcin\restrukturyzacja 2015\ponownie ponowiony przetarg\"/>
    </mc:Choice>
  </mc:AlternateContent>
  <bookViews>
    <workbookView xWindow="0" yWindow="0" windowWidth="25200" windowHeight="13272" tabRatio="211"/>
  </bookViews>
  <sheets>
    <sheet name="Arkusz1" sheetId="1" r:id="rId1"/>
  </sheets>
  <calcPr calcId="152511" fullPrecision="0"/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23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24" i="1"/>
  <c r="G22" i="1"/>
  <c r="G17" i="1"/>
  <c r="G23" i="1" l="1"/>
  <c r="G24" i="1" s="1"/>
  <c r="G25" i="1" s="1"/>
  <c r="F23" i="1"/>
  <c r="F24" i="1" l="1"/>
  <c r="F25" i="1"/>
  <c r="G26" i="1"/>
  <c r="F26" i="1"/>
  <c r="F27" i="1" l="1"/>
  <c r="G27" i="1"/>
  <c r="F28" i="1" l="1"/>
  <c r="G28" i="1"/>
  <c r="G29" i="1" l="1"/>
  <c r="F29" i="1"/>
  <c r="G30" i="1" l="1"/>
  <c r="F30" i="1"/>
  <c r="G31" i="1" l="1"/>
  <c r="F31" i="1"/>
  <c r="G32" i="1" l="1"/>
  <c r="F32" i="1"/>
  <c r="G33" i="1" l="1"/>
  <c r="F33" i="1"/>
  <c r="G34" i="1" l="1"/>
  <c r="F34" i="1"/>
  <c r="F35" i="1" l="1"/>
  <c r="G35" i="1"/>
  <c r="F36" i="1" l="1"/>
  <c r="G36" i="1"/>
  <c r="F37" i="1" l="1"/>
  <c r="G37" i="1"/>
  <c r="G38" i="1" l="1"/>
  <c r="F38" i="1"/>
  <c r="F39" i="1" l="1"/>
  <c r="G39" i="1"/>
  <c r="F40" i="1" l="1"/>
  <c r="G40" i="1"/>
  <c r="F41" i="1" l="1"/>
  <c r="G41" i="1"/>
  <c r="G42" i="1" l="1"/>
  <c r="F42" i="1"/>
  <c r="G43" i="1" l="1"/>
  <c r="F43" i="1"/>
  <c r="G44" i="1" l="1"/>
  <c r="F44" i="1"/>
  <c r="F45" i="1" l="1"/>
  <c r="G45" i="1"/>
  <c r="G46" i="1" l="1"/>
  <c r="F46" i="1"/>
  <c r="F47" i="1" l="1"/>
  <c r="G47" i="1"/>
  <c r="G48" i="1" l="1"/>
  <c r="F48" i="1"/>
  <c r="G49" i="1" l="1"/>
  <c r="F49" i="1"/>
  <c r="G50" i="1" l="1"/>
  <c r="F50" i="1"/>
  <c r="G51" i="1" l="1"/>
  <c r="F51" i="1"/>
  <c r="F52" i="1" l="1"/>
  <c r="G52" i="1"/>
  <c r="G53" i="1" l="1"/>
  <c r="F53" i="1"/>
  <c r="F54" i="1" l="1"/>
  <c r="G54" i="1"/>
  <c r="F55" i="1" l="1"/>
  <c r="G55" i="1"/>
  <c r="F56" i="1" l="1"/>
  <c r="G56" i="1"/>
  <c r="F57" i="1" l="1"/>
  <c r="G57" i="1"/>
  <c r="G58" i="1" l="1"/>
  <c r="F58" i="1"/>
  <c r="G59" i="1" l="1"/>
  <c r="F59" i="1"/>
  <c r="F60" i="1" l="1"/>
  <c r="G60" i="1"/>
  <c r="F61" i="1" l="1"/>
  <c r="G61" i="1"/>
  <c r="G62" i="1" l="1"/>
  <c r="F62" i="1"/>
  <c r="F63" i="1" l="1"/>
  <c r="G63" i="1"/>
  <c r="F64" i="1" l="1"/>
  <c r="G64" i="1"/>
  <c r="F65" i="1" l="1"/>
  <c r="G65" i="1"/>
  <c r="G66" i="1" l="1"/>
  <c r="F66" i="1"/>
  <c r="F67" i="1" l="1"/>
  <c r="G67" i="1"/>
  <c r="G68" i="1" l="1"/>
  <c r="F68" i="1"/>
  <c r="F69" i="1" l="1"/>
  <c r="G69" i="1"/>
  <c r="F70" i="1" l="1"/>
  <c r="G70" i="1"/>
  <c r="F71" i="1" l="1"/>
  <c r="G71" i="1"/>
  <c r="F72" i="1" l="1"/>
  <c r="G72" i="1"/>
  <c r="G73" i="1" l="1"/>
  <c r="F73" i="1"/>
  <c r="G74" i="1" l="1"/>
  <c r="F74" i="1"/>
  <c r="F75" i="1" l="1"/>
  <c r="G75" i="1"/>
  <c r="F76" i="1" l="1"/>
  <c r="G76" i="1"/>
  <c r="G77" i="1" l="1"/>
  <c r="F77" i="1"/>
  <c r="G78" i="1" l="1"/>
  <c r="F78" i="1"/>
  <c r="G79" i="1" l="1"/>
  <c r="F79" i="1"/>
  <c r="G80" i="1" l="1"/>
  <c r="F80" i="1"/>
  <c r="G81" i="1" l="1"/>
  <c r="F81" i="1"/>
  <c r="G82" i="1" l="1"/>
  <c r="F82" i="1"/>
  <c r="G83" i="1" l="1"/>
  <c r="F83" i="1"/>
  <c r="F84" i="1" s="1"/>
</calcChain>
</file>

<file path=xl/sharedStrings.xml><?xml version="1.0" encoding="utf-8"?>
<sst xmlns="http://schemas.openxmlformats.org/spreadsheetml/2006/main" count="31" uniqueCount="27">
  <si>
    <t>...............................................</t>
  </si>
  <si>
    <t xml:space="preserve">             pieczęć wykonawcy</t>
  </si>
  <si>
    <t>FORMULARZ CENOWY</t>
  </si>
  <si>
    <t>WYKONAWCA</t>
  </si>
  <si>
    <t>Nazwa:</t>
  </si>
  <si>
    <t>Adres:</t>
  </si>
  <si>
    <t>%</t>
  </si>
  <si>
    <t>wysokość odsetek – stała marża ( w % )</t>
  </si>
  <si>
    <t>oferowana stopa odsetek zmiennych (razem wiersz 1+2) w %</t>
  </si>
  <si>
    <t>Rata kapitałowa (w zł)</t>
  </si>
  <si>
    <t>Wysokość odsetek obliczyć za następującą liczbę dni</t>
  </si>
  <si>
    <t>Liczba dni w roku</t>
  </si>
  <si>
    <t xml:space="preserve"> </t>
  </si>
  <si>
    <t>.................................................................................................................................................</t>
  </si>
  <si>
    <t>Data</t>
  </si>
  <si>
    <t>Imiona i nazwiska oraz podpisy osób uprawnionych do reprezentowania wykonawcy</t>
  </si>
  <si>
    <t xml:space="preserve">Saldo zadłużenia (w zł) </t>
  </si>
  <si>
    <r>
      <t xml:space="preserve">Suma odsetek </t>
    </r>
    <r>
      <rPr>
        <b/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Arial"/>
        <family val="2"/>
        <charset val="238"/>
      </rPr>
      <t>(w zł)</t>
    </r>
  </si>
  <si>
    <t>L.p.</t>
  </si>
  <si>
    <t>Odsetki naliczone (w zł)</t>
  </si>
  <si>
    <t>Załącznik nr 2 do SIWZ</t>
  </si>
  <si>
    <t xml:space="preserve">2. Biorąc pod uwagę założenia do obliczenia ceny określone przez zamawiającego w rozdz. XIII specyfikacji istotnych warunków zamówienia oraz parametry oferowanego przez nas finansowania, suma kwoty odsetek wynosi: </t>
  </si>
  <si>
    <r>
      <t>Kwotę obliczoną w wierszu "Suma odsetek" należy przenieść do formularza OFERTY (załącznik nr 1 pkt 2)</t>
    </r>
    <r>
      <rPr>
        <sz val="9"/>
        <rFont val="Arial"/>
        <family val="2"/>
        <charset val="238"/>
      </rPr>
      <t>.</t>
    </r>
  </si>
  <si>
    <t>1. Parametry oferowanego przez nas finansowania są następujące:</t>
  </si>
  <si>
    <t>dot. postępowania o udzielenie zamówienia publicznego nr …………………….. pn.:</t>
  </si>
  <si>
    <t>„Usługa przejęcia zobowiązań finansowych długoterminowych Powiatu Słubickiego do wysokości 14.183.594,70  zł”</t>
  </si>
  <si>
    <t>oprocentowanie zmienne WIBOR 3M z dnia 06 listopada 2015r. ( w %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</si>
</sst>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5]d\ mmm\ yy;@"/>
  </numFmts>
  <fonts count="14" x14ac:knownFonts="1">
    <font>
      <sz val="10"/>
      <name val="Arial"/>
      <family val="2"/>
      <charset val="238"/>
    </font>
    <font>
      <sz val="9.5"/>
      <name val="Arial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sz val="9.5"/>
      <color indexed="54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u/>
      <sz val="9"/>
      <name val="Arial"/>
      <family val="2"/>
      <charset val="238"/>
    </font>
    <font>
      <u/>
      <sz val="9.5"/>
      <name val="Arial"/>
      <family val="2"/>
      <charset val="238"/>
    </font>
    <font>
      <b/>
      <sz val="10"/>
      <name val="Arial"/>
      <family val="2"/>
      <charset val="238"/>
    </font>
    <font>
      <b/>
      <sz val="9.5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Alignment="1">
      <alignment horizontal="justify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2" fontId="13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 wrapText="1"/>
    </xf>
    <xf numFmtId="4" fontId="12" fillId="0" borderId="1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4" fontId="6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0" fillId="0" borderId="0" xfId="0" applyNumberFormat="1" applyFill="1"/>
    <xf numFmtId="0" fontId="11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65F9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10"/>
  <sheetViews>
    <sheetView tabSelected="1" zoomScaleNormal="100" workbookViewId="0">
      <selection activeCell="G15" sqref="G15:G16"/>
    </sheetView>
  </sheetViews>
  <sheetFormatPr defaultColWidth="11.5546875" defaultRowHeight="13.2" x14ac:dyDescent="0.25"/>
  <cols>
    <col min="1" max="1" width="8.88671875" style="1" customWidth="1"/>
    <col min="2" max="2" width="16.33203125" style="1" bestFit="1" customWidth="1"/>
    <col min="3" max="3" width="19.6640625" style="1" customWidth="1"/>
    <col min="4" max="4" width="22" style="1" customWidth="1"/>
    <col min="5" max="5" width="14" style="1" customWidth="1"/>
    <col min="6" max="6" width="14.33203125" style="1" customWidth="1"/>
    <col min="7" max="7" width="18.33203125" style="1" customWidth="1"/>
    <col min="8" max="8" width="7.6640625" style="1" customWidth="1"/>
    <col min="10" max="26" width="11.5546875" style="25"/>
    <col min="27" max="63" width="11.5546875" style="26"/>
    <col min="64" max="16384" width="11.5546875" style="1"/>
  </cols>
  <sheetData>
    <row r="1" spans="1:12" x14ac:dyDescent="0.25">
      <c r="A1" s="36" t="s">
        <v>20</v>
      </c>
      <c r="B1" s="36"/>
      <c r="C1" s="36"/>
      <c r="D1" s="36"/>
      <c r="E1" s="36"/>
      <c r="F1" s="36"/>
      <c r="G1" s="36"/>
      <c r="H1" s="36"/>
    </row>
    <row r="2" spans="1:12" x14ac:dyDescent="0.25">
      <c r="A2" s="37" t="s">
        <v>0</v>
      </c>
      <c r="B2" s="37"/>
      <c r="C2" s="37"/>
      <c r="D2" s="37"/>
      <c r="E2" s="37"/>
      <c r="F2" s="37"/>
      <c r="G2" s="37"/>
      <c r="H2" s="37"/>
    </row>
    <row r="3" spans="1:12" x14ac:dyDescent="0.25">
      <c r="A3" s="38" t="s">
        <v>1</v>
      </c>
      <c r="B3" s="38"/>
      <c r="C3" s="38"/>
      <c r="D3" s="38"/>
      <c r="E3" s="38"/>
      <c r="F3" s="38"/>
      <c r="G3" s="38"/>
      <c r="H3" s="38"/>
    </row>
    <row r="4" spans="1:12" x14ac:dyDescent="0.25">
      <c r="A4" s="39" t="s">
        <v>2</v>
      </c>
      <c r="B4" s="39"/>
      <c r="C4" s="39"/>
      <c r="D4" s="39"/>
      <c r="E4" s="39"/>
      <c r="F4" s="39"/>
      <c r="G4" s="39"/>
      <c r="H4" s="39"/>
    </row>
    <row r="5" spans="1:12" x14ac:dyDescent="0.25">
      <c r="A5" s="40" t="s">
        <v>24</v>
      </c>
      <c r="B5" s="40"/>
      <c r="C5" s="40"/>
      <c r="D5" s="40"/>
      <c r="E5" s="40"/>
      <c r="F5" s="40"/>
      <c r="G5" s="40"/>
      <c r="H5" s="40"/>
    </row>
    <row r="6" spans="1:12" ht="9" customHeight="1" x14ac:dyDescent="0.25">
      <c r="A6" s="45" t="s">
        <v>25</v>
      </c>
      <c r="B6" s="45"/>
      <c r="C6" s="45"/>
      <c r="D6" s="45"/>
      <c r="E6" s="45"/>
      <c r="F6" s="45"/>
      <c r="G6" s="45"/>
      <c r="H6" s="45"/>
      <c r="I6" s="45"/>
    </row>
    <row r="7" spans="1:12" ht="7.95" customHeight="1" x14ac:dyDescent="0.25">
      <c r="A7" s="45"/>
      <c r="B7" s="45"/>
      <c r="C7" s="45"/>
      <c r="D7" s="45"/>
      <c r="E7" s="45"/>
      <c r="F7" s="45"/>
      <c r="G7" s="45"/>
      <c r="H7" s="45"/>
      <c r="I7" s="45"/>
    </row>
    <row r="8" spans="1:12" x14ac:dyDescent="0.25">
      <c r="A8" s="2"/>
      <c r="B8" s="2"/>
      <c r="C8" s="2"/>
      <c r="D8" s="2"/>
      <c r="E8" s="2"/>
      <c r="F8" s="2"/>
      <c r="G8" s="2"/>
      <c r="H8" s="2"/>
    </row>
    <row r="9" spans="1:12" ht="18.149999999999999" customHeight="1" x14ac:dyDescent="0.25">
      <c r="A9" s="45" t="s">
        <v>3</v>
      </c>
      <c r="B9" s="45"/>
      <c r="C9" s="45"/>
      <c r="D9" s="45"/>
      <c r="E9" s="45"/>
      <c r="F9" s="45"/>
      <c r="G9" s="45"/>
      <c r="H9" s="45"/>
      <c r="I9" s="45"/>
    </row>
    <row r="10" spans="1:12" ht="21.15" customHeight="1" x14ac:dyDescent="0.25">
      <c r="A10" s="48" t="s">
        <v>4</v>
      </c>
      <c r="B10" s="48"/>
      <c r="C10" s="48"/>
      <c r="D10" s="48"/>
      <c r="E10" s="48"/>
      <c r="F10" s="48"/>
      <c r="G10" s="48"/>
      <c r="H10" s="48"/>
    </row>
    <row r="11" spans="1:12" ht="21.15" customHeight="1" x14ac:dyDescent="0.25">
      <c r="A11" s="48" t="s">
        <v>5</v>
      </c>
      <c r="B11" s="48"/>
      <c r="C11" s="48"/>
      <c r="D11" s="48"/>
      <c r="E11" s="48"/>
      <c r="F11" s="48"/>
      <c r="G11" s="48"/>
      <c r="H11" s="48"/>
    </row>
    <row r="12" spans="1:12" x14ac:dyDescent="0.25">
      <c r="A12" s="2"/>
      <c r="B12" s="2"/>
      <c r="C12" s="2"/>
      <c r="D12" s="2"/>
      <c r="E12" s="2"/>
      <c r="F12" s="2"/>
      <c r="G12" s="2"/>
      <c r="H12" s="2"/>
    </row>
    <row r="13" spans="1:12" x14ac:dyDescent="0.25">
      <c r="A13" s="20" t="s">
        <v>23</v>
      </c>
      <c r="B13" s="20"/>
      <c r="C13" s="20"/>
      <c r="D13" s="20"/>
      <c r="E13" s="20"/>
      <c r="F13" s="20"/>
      <c r="G13" s="20"/>
      <c r="H13" s="20"/>
      <c r="I13" s="20"/>
      <c r="J13" s="24"/>
      <c r="K13" s="24"/>
      <c r="L13" s="24"/>
    </row>
    <row r="14" spans="1:12" x14ac:dyDescent="0.25">
      <c r="A14" s="2"/>
      <c r="B14" s="3"/>
      <c r="C14" s="2"/>
      <c r="D14" s="2"/>
      <c r="E14" s="2"/>
      <c r="F14" s="2"/>
      <c r="G14" s="2"/>
      <c r="H14" s="2"/>
    </row>
    <row r="15" spans="1:12" ht="21.15" customHeight="1" x14ac:dyDescent="0.25">
      <c r="A15" s="18">
        <v>1</v>
      </c>
      <c r="B15" s="49" t="s">
        <v>26</v>
      </c>
      <c r="C15" s="49"/>
      <c r="D15" s="49"/>
      <c r="E15" s="49"/>
      <c r="F15" s="49"/>
      <c r="G15" s="19"/>
      <c r="H15" s="2" t="s">
        <v>6</v>
      </c>
    </row>
    <row r="16" spans="1:12" ht="21.15" customHeight="1" x14ac:dyDescent="0.25">
      <c r="A16" s="18">
        <v>2</v>
      </c>
      <c r="B16" s="46" t="s">
        <v>7</v>
      </c>
      <c r="C16" s="46"/>
      <c r="D16" s="46"/>
      <c r="E16" s="46"/>
      <c r="F16" s="46"/>
      <c r="G16" s="15"/>
      <c r="H16" s="2" t="s">
        <v>6</v>
      </c>
    </row>
    <row r="17" spans="1:63" ht="21.15" customHeight="1" x14ac:dyDescent="0.25">
      <c r="A17" s="18">
        <v>3</v>
      </c>
      <c r="B17" s="46" t="s">
        <v>8</v>
      </c>
      <c r="C17" s="46"/>
      <c r="D17" s="46"/>
      <c r="E17" s="46"/>
      <c r="F17" s="46"/>
      <c r="G17" s="21">
        <f>G15+G16</f>
        <v>0</v>
      </c>
      <c r="H17" s="2" t="s">
        <v>6</v>
      </c>
    </row>
    <row r="18" spans="1:63" x14ac:dyDescent="0.25">
      <c r="A18" s="2"/>
      <c r="B18" s="3"/>
      <c r="C18" s="2"/>
      <c r="D18" s="2"/>
      <c r="E18" s="2"/>
      <c r="F18" s="2"/>
      <c r="G18" s="2"/>
      <c r="H18" s="2"/>
    </row>
    <row r="19" spans="1:63" ht="28.35" customHeight="1" x14ac:dyDescent="0.25">
      <c r="A19" s="47" t="s">
        <v>21</v>
      </c>
      <c r="B19" s="47"/>
      <c r="C19" s="47"/>
      <c r="D19" s="47"/>
      <c r="E19" s="47"/>
      <c r="F19" s="47"/>
      <c r="G19" s="47"/>
      <c r="H19" s="47"/>
    </row>
    <row r="20" spans="1:63" x14ac:dyDescent="0.25">
      <c r="A20" s="4"/>
      <c r="B20" s="5"/>
      <c r="C20" s="4"/>
      <c r="D20" s="4"/>
      <c r="E20" s="4"/>
      <c r="F20" s="4"/>
      <c r="G20" s="4"/>
      <c r="H20" s="4"/>
    </row>
    <row r="21" spans="1:63" s="6" customFormat="1" ht="31.2" customHeight="1" x14ac:dyDescent="0.25">
      <c r="A21" s="16" t="s">
        <v>18</v>
      </c>
      <c r="B21" s="16" t="s">
        <v>14</v>
      </c>
      <c r="C21" s="16" t="s">
        <v>9</v>
      </c>
      <c r="D21" s="16" t="s">
        <v>10</v>
      </c>
      <c r="E21" s="16" t="s">
        <v>11</v>
      </c>
      <c r="F21" s="17" t="s">
        <v>19</v>
      </c>
      <c r="G21" s="16" t="s">
        <v>16</v>
      </c>
      <c r="H21" s="29"/>
      <c r="I21" s="3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63" s="14" customFormat="1" ht="19.5" customHeight="1" x14ac:dyDescent="0.25">
      <c r="A22" s="16"/>
      <c r="B22" s="16"/>
      <c r="C22" s="28"/>
      <c r="D22" s="16"/>
      <c r="E22" s="16"/>
      <c r="F22" s="17"/>
      <c r="G22" s="22">
        <f>SUM(C23:C83)</f>
        <v>14183594.699999999</v>
      </c>
      <c r="H22" s="29"/>
      <c r="I22" s="3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</row>
    <row r="23" spans="1:63" s="6" customFormat="1" ht="13.5" customHeight="1" x14ac:dyDescent="0.25">
      <c r="A23" s="7"/>
      <c r="B23" s="33">
        <v>42367</v>
      </c>
      <c r="C23" s="8"/>
      <c r="D23" s="12">
        <v>0</v>
      </c>
      <c r="E23" s="34">
        <f>DATE(YEAR(B23),12,31)-DATE(YEAR(B23)-1,12,31)</f>
        <v>365</v>
      </c>
      <c r="F23" s="32">
        <f>G22*($G$17/100)/E23*D23</f>
        <v>0</v>
      </c>
      <c r="G23" s="13">
        <f t="shared" ref="G23:G54" si="0">G22-C23</f>
        <v>14183594.699999999</v>
      </c>
      <c r="H23" s="31"/>
      <c r="I23" s="30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</row>
    <row r="24" spans="1:63" s="6" customFormat="1" ht="13.5" customHeight="1" x14ac:dyDescent="0.25">
      <c r="A24" s="7">
        <v>1</v>
      </c>
      <c r="B24" s="33">
        <v>42458</v>
      </c>
      <c r="C24" s="8">
        <v>25000</v>
      </c>
      <c r="D24" s="12">
        <f>_xlfn.DAYS(B24,B23)</f>
        <v>91</v>
      </c>
      <c r="E24" s="34">
        <f t="shared" ref="E24:E83" si="1">DATE(YEAR(B24),12,31)-DATE(YEAR(B24)-1,12,31)</f>
        <v>366</v>
      </c>
      <c r="F24" s="32">
        <f>+G23*($G$17/100)/E24*D24</f>
        <v>0</v>
      </c>
      <c r="G24" s="13">
        <f t="shared" si="0"/>
        <v>14158594.699999999</v>
      </c>
      <c r="H24" s="31"/>
      <c r="I24" s="30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</row>
    <row r="25" spans="1:63" s="6" customFormat="1" ht="13.5" customHeight="1" x14ac:dyDescent="0.25">
      <c r="A25" s="7">
        <v>2</v>
      </c>
      <c r="B25" s="33">
        <v>42550</v>
      </c>
      <c r="C25" s="8">
        <v>25000</v>
      </c>
      <c r="D25" s="12">
        <f t="shared" ref="D25:D83" si="2">_xlfn.DAYS(B25,B24)</f>
        <v>92</v>
      </c>
      <c r="E25" s="34">
        <f t="shared" si="1"/>
        <v>366</v>
      </c>
      <c r="F25" s="32">
        <f t="shared" ref="F25:F83" si="3">+G24*($G$17/100)/E25*D25</f>
        <v>0</v>
      </c>
      <c r="G25" s="13">
        <f t="shared" si="0"/>
        <v>14133594.699999999</v>
      </c>
      <c r="H25" s="31"/>
      <c r="I25" s="3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</row>
    <row r="26" spans="1:63" s="6" customFormat="1" ht="13.5" customHeight="1" x14ac:dyDescent="0.25">
      <c r="A26" s="7">
        <v>3</v>
      </c>
      <c r="B26" s="33">
        <v>42642</v>
      </c>
      <c r="C26" s="8">
        <v>25000</v>
      </c>
      <c r="D26" s="12">
        <f t="shared" si="2"/>
        <v>92</v>
      </c>
      <c r="E26" s="34">
        <f t="shared" si="1"/>
        <v>366</v>
      </c>
      <c r="F26" s="32">
        <f t="shared" si="3"/>
        <v>0</v>
      </c>
      <c r="G26" s="13">
        <f t="shared" si="0"/>
        <v>14108594.699999999</v>
      </c>
      <c r="I2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</row>
    <row r="27" spans="1:63" s="6" customFormat="1" ht="13.5" customHeight="1" x14ac:dyDescent="0.25">
      <c r="A27" s="7">
        <v>4</v>
      </c>
      <c r="B27" s="33">
        <v>42733</v>
      </c>
      <c r="C27" s="8">
        <v>25000</v>
      </c>
      <c r="D27" s="12">
        <f t="shared" si="2"/>
        <v>91</v>
      </c>
      <c r="E27" s="34">
        <f t="shared" si="1"/>
        <v>366</v>
      </c>
      <c r="F27" s="32">
        <f t="shared" si="3"/>
        <v>0</v>
      </c>
      <c r="G27" s="13">
        <f t="shared" si="0"/>
        <v>14083594.699999999</v>
      </c>
      <c r="I2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</row>
    <row r="28" spans="1:63" s="6" customFormat="1" ht="13.5" customHeight="1" x14ac:dyDescent="0.25">
      <c r="A28" s="7">
        <v>5</v>
      </c>
      <c r="B28" s="33">
        <v>42823</v>
      </c>
      <c r="C28" s="8">
        <v>37500</v>
      </c>
      <c r="D28" s="12">
        <f t="shared" si="2"/>
        <v>90</v>
      </c>
      <c r="E28" s="34">
        <f t="shared" si="1"/>
        <v>365</v>
      </c>
      <c r="F28" s="32">
        <f t="shared" si="3"/>
        <v>0</v>
      </c>
      <c r="G28" s="13">
        <f t="shared" si="0"/>
        <v>14046094.699999999</v>
      </c>
      <c r="I28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s="6" customFormat="1" ht="13.5" customHeight="1" x14ac:dyDescent="0.25">
      <c r="A29" s="7">
        <v>6</v>
      </c>
      <c r="B29" s="33">
        <v>42915</v>
      </c>
      <c r="C29" s="8">
        <v>37500</v>
      </c>
      <c r="D29" s="12">
        <f t="shared" si="2"/>
        <v>92</v>
      </c>
      <c r="E29" s="34">
        <f t="shared" si="1"/>
        <v>365</v>
      </c>
      <c r="F29" s="32">
        <f t="shared" si="3"/>
        <v>0</v>
      </c>
      <c r="G29" s="13">
        <f t="shared" si="0"/>
        <v>14008594.699999999</v>
      </c>
      <c r="I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</row>
    <row r="30" spans="1:63" s="6" customFormat="1" ht="13.5" customHeight="1" x14ac:dyDescent="0.25">
      <c r="A30" s="7">
        <v>7</v>
      </c>
      <c r="B30" s="33">
        <v>43007</v>
      </c>
      <c r="C30" s="8">
        <v>37500</v>
      </c>
      <c r="D30" s="12">
        <f t="shared" si="2"/>
        <v>92</v>
      </c>
      <c r="E30" s="34">
        <f t="shared" si="1"/>
        <v>365</v>
      </c>
      <c r="F30" s="32">
        <f t="shared" si="3"/>
        <v>0</v>
      </c>
      <c r="G30" s="13">
        <f t="shared" si="0"/>
        <v>13971094.699999999</v>
      </c>
      <c r="I30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</row>
    <row r="31" spans="1:63" s="6" customFormat="1" ht="13.5" customHeight="1" x14ac:dyDescent="0.25">
      <c r="A31" s="7">
        <v>8</v>
      </c>
      <c r="B31" s="33">
        <v>43098</v>
      </c>
      <c r="C31" s="8">
        <v>37500</v>
      </c>
      <c r="D31" s="12">
        <f t="shared" si="2"/>
        <v>91</v>
      </c>
      <c r="E31" s="34">
        <f t="shared" si="1"/>
        <v>365</v>
      </c>
      <c r="F31" s="32">
        <f t="shared" si="3"/>
        <v>0</v>
      </c>
      <c r="G31" s="13">
        <f t="shared" si="0"/>
        <v>13933594.699999999</v>
      </c>
      <c r="I31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</row>
    <row r="32" spans="1:63" s="6" customFormat="1" ht="13.5" customHeight="1" x14ac:dyDescent="0.25">
      <c r="A32" s="7">
        <v>9</v>
      </c>
      <c r="B32" s="33">
        <v>43188</v>
      </c>
      <c r="C32" s="8">
        <v>50000</v>
      </c>
      <c r="D32" s="12">
        <f t="shared" si="2"/>
        <v>90</v>
      </c>
      <c r="E32" s="34">
        <f t="shared" si="1"/>
        <v>365</v>
      </c>
      <c r="F32" s="32">
        <f t="shared" si="3"/>
        <v>0</v>
      </c>
      <c r="G32" s="13">
        <f t="shared" si="0"/>
        <v>13883594.699999999</v>
      </c>
      <c r="I32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</row>
    <row r="33" spans="1:63" s="6" customFormat="1" ht="13.5" customHeight="1" x14ac:dyDescent="0.25">
      <c r="A33" s="7">
        <v>10</v>
      </c>
      <c r="B33" s="33">
        <v>43280</v>
      </c>
      <c r="C33" s="8">
        <v>50000</v>
      </c>
      <c r="D33" s="12">
        <f t="shared" si="2"/>
        <v>92</v>
      </c>
      <c r="E33" s="34">
        <f t="shared" si="1"/>
        <v>365</v>
      </c>
      <c r="F33" s="32">
        <f t="shared" si="3"/>
        <v>0</v>
      </c>
      <c r="G33" s="13">
        <f t="shared" si="0"/>
        <v>13833594.699999999</v>
      </c>
      <c r="I33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1:63" s="6" customFormat="1" ht="13.5" customHeight="1" x14ac:dyDescent="0.25">
      <c r="A34" s="7">
        <v>11</v>
      </c>
      <c r="B34" s="33">
        <v>43372</v>
      </c>
      <c r="C34" s="8">
        <v>50000</v>
      </c>
      <c r="D34" s="12">
        <f t="shared" si="2"/>
        <v>92</v>
      </c>
      <c r="E34" s="34">
        <f t="shared" si="1"/>
        <v>365</v>
      </c>
      <c r="F34" s="32">
        <f t="shared" si="3"/>
        <v>0</v>
      </c>
      <c r="G34" s="13">
        <f t="shared" si="0"/>
        <v>13783594.699999999</v>
      </c>
      <c r="I34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s="6" customFormat="1" ht="13.5" customHeight="1" x14ac:dyDescent="0.25">
      <c r="A35" s="7">
        <v>12</v>
      </c>
      <c r="B35" s="33">
        <v>43463</v>
      </c>
      <c r="C35" s="8">
        <v>50000</v>
      </c>
      <c r="D35" s="12">
        <f t="shared" si="2"/>
        <v>91</v>
      </c>
      <c r="E35" s="34">
        <f t="shared" si="1"/>
        <v>365</v>
      </c>
      <c r="F35" s="32">
        <f t="shared" si="3"/>
        <v>0</v>
      </c>
      <c r="G35" s="13">
        <f t="shared" si="0"/>
        <v>13733594.699999999</v>
      </c>
      <c r="I3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s="6" customFormat="1" ht="13.5" customHeight="1" x14ac:dyDescent="0.25">
      <c r="A36" s="7">
        <v>13</v>
      </c>
      <c r="B36" s="33">
        <v>43553</v>
      </c>
      <c r="C36" s="8">
        <v>75000</v>
      </c>
      <c r="D36" s="12">
        <f t="shared" si="2"/>
        <v>90</v>
      </c>
      <c r="E36" s="34">
        <f t="shared" si="1"/>
        <v>365</v>
      </c>
      <c r="F36" s="32">
        <f t="shared" si="3"/>
        <v>0</v>
      </c>
      <c r="G36" s="13">
        <f t="shared" si="0"/>
        <v>13658594.699999999</v>
      </c>
      <c r="I36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s="6" customFormat="1" ht="13.5" customHeight="1" x14ac:dyDescent="0.25">
      <c r="A37" s="7">
        <v>14</v>
      </c>
      <c r="B37" s="33">
        <v>43645</v>
      </c>
      <c r="C37" s="8">
        <v>75000</v>
      </c>
      <c r="D37" s="12">
        <f t="shared" si="2"/>
        <v>92</v>
      </c>
      <c r="E37" s="34">
        <f t="shared" si="1"/>
        <v>365</v>
      </c>
      <c r="F37" s="32">
        <f t="shared" si="3"/>
        <v>0</v>
      </c>
      <c r="G37" s="13">
        <f t="shared" si="0"/>
        <v>13583594.699999999</v>
      </c>
      <c r="I37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s="6" customFormat="1" ht="13.5" customHeight="1" x14ac:dyDescent="0.25">
      <c r="A38" s="7">
        <v>15</v>
      </c>
      <c r="B38" s="33">
        <v>43737</v>
      </c>
      <c r="C38" s="8">
        <v>75000</v>
      </c>
      <c r="D38" s="12">
        <f t="shared" si="2"/>
        <v>92</v>
      </c>
      <c r="E38" s="34">
        <f t="shared" si="1"/>
        <v>365</v>
      </c>
      <c r="F38" s="32">
        <f t="shared" si="3"/>
        <v>0</v>
      </c>
      <c r="G38" s="13">
        <f t="shared" si="0"/>
        <v>13508594.699999999</v>
      </c>
      <c r="I38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s="6" customFormat="1" ht="13.5" customHeight="1" x14ac:dyDescent="0.25">
      <c r="A39" s="7">
        <v>16</v>
      </c>
      <c r="B39" s="33">
        <v>43828</v>
      </c>
      <c r="C39" s="8">
        <v>75000</v>
      </c>
      <c r="D39" s="12">
        <f t="shared" si="2"/>
        <v>91</v>
      </c>
      <c r="E39" s="34">
        <f t="shared" si="1"/>
        <v>365</v>
      </c>
      <c r="F39" s="32">
        <f t="shared" si="3"/>
        <v>0</v>
      </c>
      <c r="G39" s="13">
        <f t="shared" si="0"/>
        <v>13433594.699999999</v>
      </c>
      <c r="I39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s="6" customFormat="1" ht="13.5" customHeight="1" x14ac:dyDescent="0.25">
      <c r="A40" s="7">
        <v>17</v>
      </c>
      <c r="B40" s="33">
        <v>43919</v>
      </c>
      <c r="C40" s="8">
        <v>150000</v>
      </c>
      <c r="D40" s="12">
        <f t="shared" si="2"/>
        <v>91</v>
      </c>
      <c r="E40" s="34">
        <f t="shared" si="1"/>
        <v>366</v>
      </c>
      <c r="F40" s="32">
        <f t="shared" si="3"/>
        <v>0</v>
      </c>
      <c r="G40" s="13">
        <f t="shared" si="0"/>
        <v>13283594.699999999</v>
      </c>
      <c r="I40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s="6" customFormat="1" ht="13.5" customHeight="1" x14ac:dyDescent="0.25">
      <c r="A41" s="7">
        <v>18</v>
      </c>
      <c r="B41" s="33">
        <v>44011</v>
      </c>
      <c r="C41" s="8">
        <v>150000</v>
      </c>
      <c r="D41" s="12">
        <f t="shared" si="2"/>
        <v>92</v>
      </c>
      <c r="E41" s="34">
        <f t="shared" si="1"/>
        <v>366</v>
      </c>
      <c r="F41" s="32">
        <f t="shared" si="3"/>
        <v>0</v>
      </c>
      <c r="G41" s="13">
        <f t="shared" si="0"/>
        <v>13133594.699999999</v>
      </c>
      <c r="I41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s="6" customFormat="1" ht="13.5" customHeight="1" x14ac:dyDescent="0.25">
      <c r="A42" s="7">
        <v>19</v>
      </c>
      <c r="B42" s="33">
        <v>44103</v>
      </c>
      <c r="C42" s="8">
        <v>150000</v>
      </c>
      <c r="D42" s="12">
        <f t="shared" si="2"/>
        <v>92</v>
      </c>
      <c r="E42" s="34">
        <f t="shared" si="1"/>
        <v>366</v>
      </c>
      <c r="F42" s="32">
        <f t="shared" si="3"/>
        <v>0</v>
      </c>
      <c r="G42" s="13">
        <f t="shared" si="0"/>
        <v>12983594.699999999</v>
      </c>
      <c r="I42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s="6" customFormat="1" ht="13.5" customHeight="1" x14ac:dyDescent="0.25">
      <c r="A43" s="7">
        <v>20</v>
      </c>
      <c r="B43" s="33">
        <v>44194</v>
      </c>
      <c r="C43" s="8">
        <v>150000</v>
      </c>
      <c r="D43" s="12">
        <f t="shared" si="2"/>
        <v>91</v>
      </c>
      <c r="E43" s="34">
        <f t="shared" si="1"/>
        <v>366</v>
      </c>
      <c r="F43" s="32">
        <f t="shared" si="3"/>
        <v>0</v>
      </c>
      <c r="G43" s="13">
        <f t="shared" si="0"/>
        <v>12833594.699999999</v>
      </c>
      <c r="I43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s="6" customFormat="1" ht="13.5" customHeight="1" x14ac:dyDescent="0.25">
      <c r="A44" s="7">
        <v>21</v>
      </c>
      <c r="B44" s="33">
        <v>44284</v>
      </c>
      <c r="C44" s="8">
        <v>175000</v>
      </c>
      <c r="D44" s="12">
        <f t="shared" si="2"/>
        <v>90</v>
      </c>
      <c r="E44" s="34">
        <f t="shared" si="1"/>
        <v>365</v>
      </c>
      <c r="F44" s="32">
        <f t="shared" si="3"/>
        <v>0</v>
      </c>
      <c r="G44" s="13">
        <f t="shared" si="0"/>
        <v>12658594.699999999</v>
      </c>
      <c r="I44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1:63" s="6" customFormat="1" ht="13.5" customHeight="1" x14ac:dyDescent="0.25">
      <c r="A45" s="7">
        <v>22</v>
      </c>
      <c r="B45" s="33">
        <v>44376</v>
      </c>
      <c r="C45" s="8">
        <v>175000</v>
      </c>
      <c r="D45" s="12">
        <f t="shared" si="2"/>
        <v>92</v>
      </c>
      <c r="E45" s="34">
        <f t="shared" si="1"/>
        <v>365</v>
      </c>
      <c r="F45" s="32">
        <f t="shared" si="3"/>
        <v>0</v>
      </c>
      <c r="G45" s="13">
        <f t="shared" si="0"/>
        <v>12483594.699999999</v>
      </c>
      <c r="I4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1:63" s="6" customFormat="1" ht="13.5" customHeight="1" x14ac:dyDescent="0.25">
      <c r="A46" s="7">
        <v>23</v>
      </c>
      <c r="B46" s="33">
        <v>44468</v>
      </c>
      <c r="C46" s="8">
        <v>175000</v>
      </c>
      <c r="D46" s="12">
        <f t="shared" si="2"/>
        <v>92</v>
      </c>
      <c r="E46" s="34">
        <f t="shared" si="1"/>
        <v>365</v>
      </c>
      <c r="F46" s="32">
        <f t="shared" si="3"/>
        <v>0</v>
      </c>
      <c r="G46" s="13">
        <f t="shared" si="0"/>
        <v>12308594.699999999</v>
      </c>
      <c r="I46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1:63" s="6" customFormat="1" ht="13.5" customHeight="1" x14ac:dyDescent="0.25">
      <c r="A47" s="7">
        <v>24</v>
      </c>
      <c r="B47" s="33">
        <v>44559</v>
      </c>
      <c r="C47" s="8">
        <v>175000</v>
      </c>
      <c r="D47" s="12">
        <f t="shared" si="2"/>
        <v>91</v>
      </c>
      <c r="E47" s="34">
        <f t="shared" si="1"/>
        <v>365</v>
      </c>
      <c r="F47" s="32">
        <f t="shared" si="3"/>
        <v>0</v>
      </c>
      <c r="G47" s="13">
        <f t="shared" si="0"/>
        <v>12133594.699999999</v>
      </c>
      <c r="I47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</row>
    <row r="48" spans="1:63" s="6" customFormat="1" ht="13.5" customHeight="1" x14ac:dyDescent="0.25">
      <c r="A48" s="7">
        <v>25</v>
      </c>
      <c r="B48" s="33">
        <v>44649</v>
      </c>
      <c r="C48" s="8">
        <v>200000</v>
      </c>
      <c r="D48" s="12">
        <f t="shared" si="2"/>
        <v>90</v>
      </c>
      <c r="E48" s="34">
        <f t="shared" si="1"/>
        <v>365</v>
      </c>
      <c r="F48" s="32">
        <f t="shared" si="3"/>
        <v>0</v>
      </c>
      <c r="G48" s="13">
        <f t="shared" si="0"/>
        <v>11933594.699999999</v>
      </c>
      <c r="I48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1:63" s="6" customFormat="1" ht="13.5" customHeight="1" x14ac:dyDescent="0.25">
      <c r="A49" s="7">
        <v>26</v>
      </c>
      <c r="B49" s="33">
        <v>44741</v>
      </c>
      <c r="C49" s="8">
        <v>200000</v>
      </c>
      <c r="D49" s="12">
        <f t="shared" si="2"/>
        <v>92</v>
      </c>
      <c r="E49" s="34">
        <f t="shared" si="1"/>
        <v>365</v>
      </c>
      <c r="F49" s="32">
        <f t="shared" si="3"/>
        <v>0</v>
      </c>
      <c r="G49" s="13">
        <f t="shared" si="0"/>
        <v>11733594.699999999</v>
      </c>
      <c r="I49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spans="1:63" s="6" customFormat="1" ht="13.5" customHeight="1" x14ac:dyDescent="0.25">
      <c r="A50" s="7">
        <v>27</v>
      </c>
      <c r="B50" s="33">
        <v>44833</v>
      </c>
      <c r="C50" s="8">
        <v>200000</v>
      </c>
      <c r="D50" s="12">
        <f t="shared" si="2"/>
        <v>92</v>
      </c>
      <c r="E50" s="34">
        <f t="shared" si="1"/>
        <v>365</v>
      </c>
      <c r="F50" s="32">
        <f t="shared" si="3"/>
        <v>0</v>
      </c>
      <c r="G50" s="13">
        <f t="shared" si="0"/>
        <v>11533594.699999999</v>
      </c>
      <c r="I50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</row>
    <row r="51" spans="1:63" s="6" customFormat="1" ht="13.5" customHeight="1" x14ac:dyDescent="0.25">
      <c r="A51" s="7">
        <v>28</v>
      </c>
      <c r="B51" s="33">
        <v>44924</v>
      </c>
      <c r="C51" s="8">
        <v>200000</v>
      </c>
      <c r="D51" s="12">
        <f t="shared" si="2"/>
        <v>91</v>
      </c>
      <c r="E51" s="34">
        <f t="shared" si="1"/>
        <v>365</v>
      </c>
      <c r="F51" s="32">
        <f t="shared" si="3"/>
        <v>0</v>
      </c>
      <c r="G51" s="13">
        <f t="shared" si="0"/>
        <v>11333594.699999999</v>
      </c>
      <c r="I51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</row>
    <row r="52" spans="1:63" s="6" customFormat="1" ht="13.5" customHeight="1" x14ac:dyDescent="0.25">
      <c r="A52" s="7">
        <v>29</v>
      </c>
      <c r="B52" s="33">
        <v>45014</v>
      </c>
      <c r="C52" s="8">
        <v>225000</v>
      </c>
      <c r="D52" s="12">
        <f t="shared" si="2"/>
        <v>90</v>
      </c>
      <c r="E52" s="34">
        <f t="shared" si="1"/>
        <v>365</v>
      </c>
      <c r="F52" s="32">
        <f t="shared" si="3"/>
        <v>0</v>
      </c>
      <c r="G52" s="13">
        <f t="shared" si="0"/>
        <v>11108594.699999999</v>
      </c>
      <c r="I52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</row>
    <row r="53" spans="1:63" s="6" customFormat="1" ht="13.5" customHeight="1" x14ac:dyDescent="0.25">
      <c r="A53" s="7">
        <v>30</v>
      </c>
      <c r="B53" s="33">
        <v>45106</v>
      </c>
      <c r="C53" s="8">
        <v>225000</v>
      </c>
      <c r="D53" s="12">
        <f t="shared" si="2"/>
        <v>92</v>
      </c>
      <c r="E53" s="34">
        <f t="shared" si="1"/>
        <v>365</v>
      </c>
      <c r="F53" s="32">
        <f t="shared" si="3"/>
        <v>0</v>
      </c>
      <c r="G53" s="13">
        <f t="shared" si="0"/>
        <v>10883594.699999999</v>
      </c>
      <c r="I5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1:63" s="6" customFormat="1" ht="13.5" customHeight="1" x14ac:dyDescent="0.25">
      <c r="A54" s="7">
        <v>31</v>
      </c>
      <c r="B54" s="33">
        <v>45198</v>
      </c>
      <c r="C54" s="8">
        <v>225000</v>
      </c>
      <c r="D54" s="12">
        <f t="shared" si="2"/>
        <v>92</v>
      </c>
      <c r="E54" s="34">
        <f t="shared" si="1"/>
        <v>365</v>
      </c>
      <c r="F54" s="32">
        <f t="shared" si="3"/>
        <v>0</v>
      </c>
      <c r="G54" s="13">
        <f t="shared" si="0"/>
        <v>10658594.699999999</v>
      </c>
      <c r="I54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1:63" s="6" customFormat="1" ht="13.5" customHeight="1" x14ac:dyDescent="0.25">
      <c r="A55" s="7">
        <v>32</v>
      </c>
      <c r="B55" s="33">
        <v>45289</v>
      </c>
      <c r="C55" s="8">
        <v>225000</v>
      </c>
      <c r="D55" s="12">
        <f t="shared" si="2"/>
        <v>91</v>
      </c>
      <c r="E55" s="34">
        <f t="shared" si="1"/>
        <v>365</v>
      </c>
      <c r="F55" s="32">
        <f t="shared" si="3"/>
        <v>0</v>
      </c>
      <c r="G55" s="13">
        <f t="shared" ref="G55:G83" si="4">G54-C55</f>
        <v>10433594.699999999</v>
      </c>
      <c r="I5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1:63" s="6" customFormat="1" ht="13.5" customHeight="1" x14ac:dyDescent="0.25">
      <c r="A56" s="7">
        <v>33</v>
      </c>
      <c r="B56" s="33">
        <v>45380</v>
      </c>
      <c r="C56" s="8">
        <v>250000</v>
      </c>
      <c r="D56" s="12">
        <f t="shared" si="2"/>
        <v>91</v>
      </c>
      <c r="E56" s="34">
        <f t="shared" si="1"/>
        <v>366</v>
      </c>
      <c r="F56" s="32">
        <f t="shared" si="3"/>
        <v>0</v>
      </c>
      <c r="G56" s="13">
        <f t="shared" si="4"/>
        <v>10183594.699999999</v>
      </c>
      <c r="I56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63" s="6" customFormat="1" ht="13.5" customHeight="1" x14ac:dyDescent="0.25">
      <c r="A57" s="7">
        <v>34</v>
      </c>
      <c r="B57" s="33">
        <v>45472</v>
      </c>
      <c r="C57" s="8">
        <v>250000</v>
      </c>
      <c r="D57" s="12">
        <f t="shared" si="2"/>
        <v>92</v>
      </c>
      <c r="E57" s="34">
        <f t="shared" si="1"/>
        <v>366</v>
      </c>
      <c r="F57" s="32">
        <f t="shared" si="3"/>
        <v>0</v>
      </c>
      <c r="G57" s="13">
        <f t="shared" si="4"/>
        <v>9933594.6999999993</v>
      </c>
      <c r="I57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1:63" s="6" customFormat="1" ht="13.5" customHeight="1" x14ac:dyDescent="0.25">
      <c r="A58" s="7">
        <v>35</v>
      </c>
      <c r="B58" s="33">
        <v>45564</v>
      </c>
      <c r="C58" s="8">
        <v>250000</v>
      </c>
      <c r="D58" s="12">
        <f t="shared" si="2"/>
        <v>92</v>
      </c>
      <c r="E58" s="34">
        <f t="shared" si="1"/>
        <v>366</v>
      </c>
      <c r="F58" s="32">
        <f t="shared" si="3"/>
        <v>0</v>
      </c>
      <c r="G58" s="13">
        <f t="shared" si="4"/>
        <v>9683594.6999999993</v>
      </c>
      <c r="I58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1:63" s="6" customFormat="1" ht="13.5" customHeight="1" x14ac:dyDescent="0.25">
      <c r="A59" s="7">
        <v>36</v>
      </c>
      <c r="B59" s="33">
        <v>45655</v>
      </c>
      <c r="C59" s="8">
        <v>250000</v>
      </c>
      <c r="D59" s="12">
        <f t="shared" si="2"/>
        <v>91</v>
      </c>
      <c r="E59" s="34">
        <f t="shared" si="1"/>
        <v>366</v>
      </c>
      <c r="F59" s="32">
        <f t="shared" si="3"/>
        <v>0</v>
      </c>
      <c r="G59" s="13">
        <f t="shared" si="4"/>
        <v>9433594.6999999993</v>
      </c>
      <c r="I59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</row>
    <row r="60" spans="1:63" s="6" customFormat="1" ht="13.5" customHeight="1" x14ac:dyDescent="0.25">
      <c r="A60" s="7">
        <v>37</v>
      </c>
      <c r="B60" s="33">
        <v>45745</v>
      </c>
      <c r="C60" s="8">
        <v>125000</v>
      </c>
      <c r="D60" s="12">
        <f t="shared" si="2"/>
        <v>90</v>
      </c>
      <c r="E60" s="34">
        <f t="shared" si="1"/>
        <v>365</v>
      </c>
      <c r="F60" s="32">
        <f t="shared" si="3"/>
        <v>0</v>
      </c>
      <c r="G60" s="13">
        <f t="shared" si="4"/>
        <v>9308594.6999999993</v>
      </c>
      <c r="I60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</row>
    <row r="61" spans="1:63" s="6" customFormat="1" ht="13.5" customHeight="1" x14ac:dyDescent="0.25">
      <c r="A61" s="7">
        <v>38</v>
      </c>
      <c r="B61" s="33">
        <v>45837</v>
      </c>
      <c r="C61" s="8">
        <v>125000</v>
      </c>
      <c r="D61" s="12">
        <f t="shared" si="2"/>
        <v>92</v>
      </c>
      <c r="E61" s="34">
        <f t="shared" si="1"/>
        <v>365</v>
      </c>
      <c r="F61" s="32">
        <f t="shared" si="3"/>
        <v>0</v>
      </c>
      <c r="G61" s="13">
        <f t="shared" si="4"/>
        <v>9183594.6999999993</v>
      </c>
      <c r="I61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</row>
    <row r="62" spans="1:63" s="6" customFormat="1" ht="13.5" customHeight="1" x14ac:dyDescent="0.25">
      <c r="A62" s="7">
        <v>39</v>
      </c>
      <c r="B62" s="33">
        <v>45929</v>
      </c>
      <c r="C62" s="8">
        <v>125000</v>
      </c>
      <c r="D62" s="12">
        <f t="shared" si="2"/>
        <v>92</v>
      </c>
      <c r="E62" s="34">
        <f t="shared" si="1"/>
        <v>365</v>
      </c>
      <c r="F62" s="32">
        <f t="shared" si="3"/>
        <v>0</v>
      </c>
      <c r="G62" s="13">
        <f t="shared" si="4"/>
        <v>9058594.6999999993</v>
      </c>
      <c r="I62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</row>
    <row r="63" spans="1:63" s="6" customFormat="1" ht="13.5" customHeight="1" x14ac:dyDescent="0.25">
      <c r="A63" s="7">
        <v>40</v>
      </c>
      <c r="B63" s="33">
        <v>46020</v>
      </c>
      <c r="C63" s="8">
        <v>125000</v>
      </c>
      <c r="D63" s="12">
        <f t="shared" si="2"/>
        <v>91</v>
      </c>
      <c r="E63" s="34">
        <f t="shared" si="1"/>
        <v>365</v>
      </c>
      <c r="F63" s="32">
        <f t="shared" si="3"/>
        <v>0</v>
      </c>
      <c r="G63" s="13">
        <f t="shared" si="4"/>
        <v>8933594.6999999993</v>
      </c>
      <c r="I63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s="6" customFormat="1" ht="13.5" customHeight="1" x14ac:dyDescent="0.25">
      <c r="A64" s="7">
        <v>41</v>
      </c>
      <c r="B64" s="33">
        <v>46110</v>
      </c>
      <c r="C64" s="8">
        <v>400000</v>
      </c>
      <c r="D64" s="12">
        <f t="shared" si="2"/>
        <v>90</v>
      </c>
      <c r="E64" s="34">
        <f t="shared" si="1"/>
        <v>365</v>
      </c>
      <c r="F64" s="32">
        <f t="shared" si="3"/>
        <v>0</v>
      </c>
      <c r="G64" s="13">
        <f t="shared" si="4"/>
        <v>8533594.6999999993</v>
      </c>
      <c r="I64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s="6" customFormat="1" ht="13.5" customHeight="1" x14ac:dyDescent="0.25">
      <c r="A65" s="7">
        <v>42</v>
      </c>
      <c r="B65" s="33">
        <v>46202</v>
      </c>
      <c r="C65" s="8">
        <v>400000</v>
      </c>
      <c r="D65" s="12">
        <f t="shared" si="2"/>
        <v>92</v>
      </c>
      <c r="E65" s="34">
        <f t="shared" si="1"/>
        <v>365</v>
      </c>
      <c r="F65" s="32">
        <f t="shared" si="3"/>
        <v>0</v>
      </c>
      <c r="G65" s="13">
        <f t="shared" si="4"/>
        <v>8133594.7000000002</v>
      </c>
      <c r="I6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63" s="6" customFormat="1" ht="13.5" customHeight="1" x14ac:dyDescent="0.25">
      <c r="A66" s="7">
        <v>43</v>
      </c>
      <c r="B66" s="33">
        <v>46294</v>
      </c>
      <c r="C66" s="8">
        <v>400000</v>
      </c>
      <c r="D66" s="12">
        <f t="shared" si="2"/>
        <v>92</v>
      </c>
      <c r="E66" s="34">
        <f t="shared" si="1"/>
        <v>365</v>
      </c>
      <c r="F66" s="32">
        <f t="shared" si="3"/>
        <v>0</v>
      </c>
      <c r="G66" s="13">
        <f t="shared" si="4"/>
        <v>7733594.7000000002</v>
      </c>
      <c r="I66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63" s="6" customFormat="1" ht="13.5" customHeight="1" x14ac:dyDescent="0.25">
      <c r="A67" s="7">
        <v>44</v>
      </c>
      <c r="B67" s="33">
        <v>46385</v>
      </c>
      <c r="C67" s="8">
        <v>400000</v>
      </c>
      <c r="D67" s="12">
        <f t="shared" si="2"/>
        <v>91</v>
      </c>
      <c r="E67" s="34">
        <f t="shared" si="1"/>
        <v>365</v>
      </c>
      <c r="F67" s="32">
        <f t="shared" si="3"/>
        <v>0</v>
      </c>
      <c r="G67" s="13">
        <f t="shared" si="4"/>
        <v>7333594.7000000002</v>
      </c>
      <c r="I67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63" s="6" customFormat="1" ht="13.5" customHeight="1" x14ac:dyDescent="0.25">
      <c r="A68" s="7">
        <v>45</v>
      </c>
      <c r="B68" s="33">
        <v>46475</v>
      </c>
      <c r="C68" s="8">
        <v>425000</v>
      </c>
      <c r="D68" s="12">
        <f t="shared" si="2"/>
        <v>90</v>
      </c>
      <c r="E68" s="34">
        <f t="shared" si="1"/>
        <v>365</v>
      </c>
      <c r="F68" s="32">
        <f t="shared" si="3"/>
        <v>0</v>
      </c>
      <c r="G68" s="13">
        <f t="shared" si="4"/>
        <v>6908594.7000000002</v>
      </c>
      <c r="I68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</row>
    <row r="69" spans="1:63" s="6" customFormat="1" ht="13.5" customHeight="1" x14ac:dyDescent="0.25">
      <c r="A69" s="7">
        <v>46</v>
      </c>
      <c r="B69" s="33">
        <v>46567</v>
      </c>
      <c r="C69" s="8">
        <v>425000</v>
      </c>
      <c r="D69" s="12">
        <f t="shared" si="2"/>
        <v>92</v>
      </c>
      <c r="E69" s="34">
        <f t="shared" si="1"/>
        <v>365</v>
      </c>
      <c r="F69" s="32">
        <f t="shared" si="3"/>
        <v>0</v>
      </c>
      <c r="G69" s="13">
        <f t="shared" si="4"/>
        <v>6483594.7000000002</v>
      </c>
      <c r="I69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</row>
    <row r="70" spans="1:63" s="6" customFormat="1" ht="13.5" customHeight="1" x14ac:dyDescent="0.25">
      <c r="A70" s="7">
        <v>47</v>
      </c>
      <c r="B70" s="33">
        <v>46659</v>
      </c>
      <c r="C70" s="8">
        <v>425000</v>
      </c>
      <c r="D70" s="12">
        <f t="shared" si="2"/>
        <v>92</v>
      </c>
      <c r="E70" s="34">
        <f t="shared" si="1"/>
        <v>365</v>
      </c>
      <c r="F70" s="32">
        <f t="shared" si="3"/>
        <v>0</v>
      </c>
      <c r="G70" s="13">
        <f t="shared" si="4"/>
        <v>6058594.7000000002</v>
      </c>
      <c r="I70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</row>
    <row r="71" spans="1:63" s="6" customFormat="1" ht="13.5" customHeight="1" x14ac:dyDescent="0.25">
      <c r="A71" s="7">
        <v>48</v>
      </c>
      <c r="B71" s="33">
        <v>46750</v>
      </c>
      <c r="C71" s="8">
        <v>425000</v>
      </c>
      <c r="D71" s="12">
        <f t="shared" si="2"/>
        <v>91</v>
      </c>
      <c r="E71" s="34">
        <f t="shared" si="1"/>
        <v>365</v>
      </c>
      <c r="F71" s="32">
        <f t="shared" si="3"/>
        <v>0</v>
      </c>
      <c r="G71" s="13">
        <f t="shared" si="4"/>
        <v>5633594.7000000002</v>
      </c>
      <c r="I71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</row>
    <row r="72" spans="1:63" s="6" customFormat="1" ht="13.5" customHeight="1" x14ac:dyDescent="0.25">
      <c r="A72" s="7">
        <v>49</v>
      </c>
      <c r="B72" s="33">
        <v>46841</v>
      </c>
      <c r="C72" s="8">
        <v>450000</v>
      </c>
      <c r="D72" s="12">
        <f t="shared" si="2"/>
        <v>91</v>
      </c>
      <c r="E72" s="34">
        <f t="shared" si="1"/>
        <v>366</v>
      </c>
      <c r="F72" s="32">
        <f t="shared" si="3"/>
        <v>0</v>
      </c>
      <c r="G72" s="13">
        <f t="shared" si="4"/>
        <v>5183594.7</v>
      </c>
      <c r="I72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</row>
    <row r="73" spans="1:63" s="6" customFormat="1" ht="13.5" customHeight="1" x14ac:dyDescent="0.25">
      <c r="A73" s="7">
        <v>50</v>
      </c>
      <c r="B73" s="33">
        <v>46933</v>
      </c>
      <c r="C73" s="8">
        <v>450000</v>
      </c>
      <c r="D73" s="12">
        <f t="shared" si="2"/>
        <v>92</v>
      </c>
      <c r="E73" s="34">
        <f t="shared" si="1"/>
        <v>366</v>
      </c>
      <c r="F73" s="32">
        <f t="shared" si="3"/>
        <v>0</v>
      </c>
      <c r="G73" s="13">
        <f t="shared" si="4"/>
        <v>4733594.7</v>
      </c>
      <c r="I73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</row>
    <row r="74" spans="1:63" s="6" customFormat="1" ht="13.5" customHeight="1" x14ac:dyDescent="0.25">
      <c r="A74" s="7">
        <v>51</v>
      </c>
      <c r="B74" s="33">
        <v>47025</v>
      </c>
      <c r="C74" s="8">
        <v>450000</v>
      </c>
      <c r="D74" s="12">
        <f t="shared" si="2"/>
        <v>92</v>
      </c>
      <c r="E74" s="34">
        <f t="shared" si="1"/>
        <v>366</v>
      </c>
      <c r="F74" s="32">
        <f t="shared" si="3"/>
        <v>0</v>
      </c>
      <c r="G74" s="13">
        <f t="shared" si="4"/>
        <v>4283594.7</v>
      </c>
      <c r="I74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</row>
    <row r="75" spans="1:63" s="6" customFormat="1" ht="13.5" customHeight="1" x14ac:dyDescent="0.25">
      <c r="A75" s="7">
        <v>52</v>
      </c>
      <c r="B75" s="33">
        <v>47116</v>
      </c>
      <c r="C75" s="8">
        <v>450000</v>
      </c>
      <c r="D75" s="12">
        <f t="shared" si="2"/>
        <v>91</v>
      </c>
      <c r="E75" s="34">
        <f t="shared" si="1"/>
        <v>366</v>
      </c>
      <c r="F75" s="32">
        <f t="shared" si="3"/>
        <v>0</v>
      </c>
      <c r="G75" s="13">
        <f t="shared" si="4"/>
        <v>3833594.7</v>
      </c>
      <c r="I7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</row>
    <row r="76" spans="1:63" s="6" customFormat="1" ht="13.5" customHeight="1" x14ac:dyDescent="0.25">
      <c r="A76" s="7">
        <v>53</v>
      </c>
      <c r="B76" s="33">
        <v>47206</v>
      </c>
      <c r="C76" s="8">
        <v>475000</v>
      </c>
      <c r="D76" s="12">
        <f t="shared" si="2"/>
        <v>90</v>
      </c>
      <c r="E76" s="34">
        <f t="shared" si="1"/>
        <v>365</v>
      </c>
      <c r="F76" s="32">
        <f t="shared" si="3"/>
        <v>0</v>
      </c>
      <c r="G76" s="13">
        <f t="shared" si="4"/>
        <v>3358594.7</v>
      </c>
      <c r="I76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</row>
    <row r="77" spans="1:63" s="6" customFormat="1" ht="13.5" customHeight="1" x14ac:dyDescent="0.25">
      <c r="A77" s="7">
        <v>54</v>
      </c>
      <c r="B77" s="33">
        <v>47298</v>
      </c>
      <c r="C77" s="8">
        <v>475000</v>
      </c>
      <c r="D77" s="12">
        <f t="shared" si="2"/>
        <v>92</v>
      </c>
      <c r="E77" s="34">
        <f t="shared" si="1"/>
        <v>365</v>
      </c>
      <c r="F77" s="32">
        <f t="shared" si="3"/>
        <v>0</v>
      </c>
      <c r="G77" s="13">
        <f t="shared" si="4"/>
        <v>2883594.7</v>
      </c>
      <c r="I77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63" s="6" customFormat="1" ht="13.5" customHeight="1" x14ac:dyDescent="0.25">
      <c r="A78" s="7">
        <v>55</v>
      </c>
      <c r="B78" s="33">
        <v>47390</v>
      </c>
      <c r="C78" s="8">
        <v>475000</v>
      </c>
      <c r="D78" s="12">
        <f t="shared" si="2"/>
        <v>92</v>
      </c>
      <c r="E78" s="34">
        <f t="shared" si="1"/>
        <v>365</v>
      </c>
      <c r="F78" s="32">
        <f t="shared" si="3"/>
        <v>0</v>
      </c>
      <c r="G78" s="13">
        <f t="shared" si="4"/>
        <v>2408594.7000000002</v>
      </c>
      <c r="I78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1:63" s="6" customFormat="1" ht="13.5" customHeight="1" x14ac:dyDescent="0.25">
      <c r="A79" s="7">
        <v>56</v>
      </c>
      <c r="B79" s="33">
        <v>47481</v>
      </c>
      <c r="C79" s="8">
        <v>475000</v>
      </c>
      <c r="D79" s="12">
        <f t="shared" si="2"/>
        <v>91</v>
      </c>
      <c r="E79" s="34">
        <f t="shared" si="1"/>
        <v>365</v>
      </c>
      <c r="F79" s="32">
        <f t="shared" si="3"/>
        <v>0</v>
      </c>
      <c r="G79" s="13">
        <f t="shared" si="4"/>
        <v>1933594.7</v>
      </c>
      <c r="I79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</row>
    <row r="80" spans="1:63" s="6" customFormat="1" ht="13.5" customHeight="1" x14ac:dyDescent="0.25">
      <c r="A80" s="7">
        <v>57</v>
      </c>
      <c r="B80" s="33">
        <v>47571</v>
      </c>
      <c r="C80" s="8">
        <v>483000</v>
      </c>
      <c r="D80" s="12">
        <f t="shared" si="2"/>
        <v>90</v>
      </c>
      <c r="E80" s="34">
        <f t="shared" si="1"/>
        <v>365</v>
      </c>
      <c r="F80" s="32">
        <f t="shared" si="3"/>
        <v>0</v>
      </c>
      <c r="G80" s="13">
        <f t="shared" si="4"/>
        <v>1450594.7</v>
      </c>
      <c r="I80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</row>
    <row r="81" spans="1:255" s="6" customFormat="1" ht="13.5" customHeight="1" x14ac:dyDescent="0.25">
      <c r="A81" s="7">
        <v>58</v>
      </c>
      <c r="B81" s="33">
        <v>47663</v>
      </c>
      <c r="C81" s="8">
        <v>483000</v>
      </c>
      <c r="D81" s="12">
        <f t="shared" si="2"/>
        <v>92</v>
      </c>
      <c r="E81" s="34">
        <f t="shared" si="1"/>
        <v>365</v>
      </c>
      <c r="F81" s="32">
        <f t="shared" si="3"/>
        <v>0</v>
      </c>
      <c r="G81" s="13">
        <f t="shared" si="4"/>
        <v>967594.7</v>
      </c>
      <c r="I81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</row>
    <row r="82" spans="1:255" s="6" customFormat="1" ht="13.5" customHeight="1" x14ac:dyDescent="0.25">
      <c r="A82" s="7">
        <v>59</v>
      </c>
      <c r="B82" s="33">
        <v>47755</v>
      </c>
      <c r="C82" s="8">
        <v>483000</v>
      </c>
      <c r="D82" s="12">
        <f t="shared" si="2"/>
        <v>92</v>
      </c>
      <c r="E82" s="34">
        <f t="shared" si="1"/>
        <v>365</v>
      </c>
      <c r="F82" s="32">
        <f t="shared" si="3"/>
        <v>0</v>
      </c>
      <c r="G82" s="13">
        <f t="shared" si="4"/>
        <v>484594.7</v>
      </c>
      <c r="I82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</row>
    <row r="83" spans="1:255" s="6" customFormat="1" ht="13.5" customHeight="1" x14ac:dyDescent="0.25">
      <c r="A83" s="7">
        <v>60</v>
      </c>
      <c r="B83" s="33">
        <v>47846</v>
      </c>
      <c r="C83" s="8">
        <v>484594.7</v>
      </c>
      <c r="D83" s="12">
        <f t="shared" si="2"/>
        <v>91</v>
      </c>
      <c r="E83" s="34">
        <f t="shared" si="1"/>
        <v>365</v>
      </c>
      <c r="F83" s="32">
        <f t="shared" si="3"/>
        <v>0</v>
      </c>
      <c r="G83" s="13">
        <f t="shared" si="4"/>
        <v>0</v>
      </c>
      <c r="I83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</row>
    <row r="84" spans="1:255" ht="19.5" customHeight="1" x14ac:dyDescent="0.25">
      <c r="A84" s="42" t="s">
        <v>17</v>
      </c>
      <c r="B84" s="43"/>
      <c r="C84" s="43"/>
      <c r="D84" s="43"/>
      <c r="E84" s="44"/>
      <c r="F84" s="23">
        <f>SUM(F23:F83)</f>
        <v>0</v>
      </c>
      <c r="G84" s="9"/>
    </row>
    <row r="85" spans="1:255" x14ac:dyDescent="0.25">
      <c r="A85" s="10" t="s">
        <v>12</v>
      </c>
    </row>
    <row r="86" spans="1:255" x14ac:dyDescent="0.25">
      <c r="A86" s="41" t="s">
        <v>22</v>
      </c>
      <c r="B86" s="41"/>
      <c r="C86" s="41"/>
      <c r="D86" s="41"/>
      <c r="E86" s="41"/>
      <c r="F86" s="41"/>
      <c r="G86" s="41"/>
    </row>
    <row r="87" spans="1:255" x14ac:dyDescent="0.25">
      <c r="A87"/>
      <c r="B87"/>
      <c r="C87"/>
      <c r="D87"/>
      <c r="E87"/>
      <c r="F87"/>
      <c r="G87"/>
      <c r="H87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:255" x14ac:dyDescent="0.25">
      <c r="A88"/>
      <c r="B88"/>
      <c r="C88"/>
      <c r="D88"/>
      <c r="E88"/>
      <c r="F88"/>
      <c r="G88"/>
      <c r="H88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:255" x14ac:dyDescent="0.25">
      <c r="A89"/>
      <c r="B89"/>
      <c r="C89"/>
      <c r="D89"/>
      <c r="E89"/>
      <c r="F89"/>
      <c r="G89"/>
      <c r="H89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:255" x14ac:dyDescent="0.25">
      <c r="A90"/>
      <c r="B90"/>
      <c r="C90"/>
      <c r="D90"/>
      <c r="E90"/>
      <c r="F90"/>
      <c r="G90"/>
      <c r="H90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:255" x14ac:dyDescent="0.25">
      <c r="A91"/>
      <c r="B91"/>
      <c r="C91"/>
      <c r="D91"/>
      <c r="E91"/>
      <c r="F91"/>
      <c r="G91"/>
      <c r="H91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:255" x14ac:dyDescent="0.25">
      <c r="A92" s="11" t="s">
        <v>0</v>
      </c>
      <c r="B92" s="11"/>
      <c r="C92" s="11"/>
      <c r="D92" s="11" t="s">
        <v>13</v>
      </c>
      <c r="E92" s="11"/>
      <c r="F92" s="11"/>
      <c r="G92" s="11"/>
      <c r="H92" s="11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:255" x14ac:dyDescent="0.25">
      <c r="A93" s="11" t="s">
        <v>14</v>
      </c>
      <c r="B93" s="11"/>
      <c r="C93" s="11"/>
      <c r="D93" s="11" t="s">
        <v>15</v>
      </c>
      <c r="E93" s="11"/>
      <c r="F93" s="11"/>
      <c r="G93" s="11"/>
      <c r="H93" s="11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:255" x14ac:dyDescent="0.25">
      <c r="A94"/>
      <c r="B94"/>
      <c r="C94"/>
      <c r="D94"/>
      <c r="E94"/>
      <c r="F94"/>
      <c r="G94"/>
      <c r="H94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:255" x14ac:dyDescent="0.25">
      <c r="A95"/>
      <c r="B95"/>
      <c r="C95"/>
      <c r="D95"/>
      <c r="E95"/>
      <c r="F95"/>
      <c r="G95"/>
      <c r="H9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:255" x14ac:dyDescent="0.25">
      <c r="A96"/>
      <c r="B96"/>
      <c r="C96"/>
      <c r="D96"/>
      <c r="E96"/>
      <c r="F96"/>
      <c r="G96"/>
      <c r="H96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:255" x14ac:dyDescent="0.25">
      <c r="A97"/>
      <c r="B97"/>
      <c r="C97"/>
      <c r="D97"/>
      <c r="E97"/>
      <c r="F97"/>
      <c r="G97"/>
      <c r="H97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:255" x14ac:dyDescent="0.25">
      <c r="A98"/>
      <c r="B98"/>
      <c r="C98"/>
      <c r="D98"/>
      <c r="E98"/>
      <c r="F98"/>
      <c r="G98"/>
      <c r="H98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:255" x14ac:dyDescent="0.25">
      <c r="A99"/>
      <c r="B99"/>
      <c r="C99"/>
      <c r="D99"/>
      <c r="E99"/>
      <c r="F99"/>
      <c r="G99"/>
      <c r="H99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:255" x14ac:dyDescent="0.25">
      <c r="A100"/>
      <c r="B100"/>
      <c r="C100"/>
      <c r="D100"/>
      <c r="E100"/>
      <c r="F100"/>
      <c r="G100"/>
      <c r="H100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:255" x14ac:dyDescent="0.25">
      <c r="A101"/>
      <c r="B101"/>
      <c r="C101"/>
      <c r="D101"/>
      <c r="E101"/>
      <c r="F101"/>
      <c r="G101"/>
      <c r="H101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:255" x14ac:dyDescent="0.25">
      <c r="A102"/>
      <c r="B102"/>
      <c r="C102"/>
      <c r="D102"/>
      <c r="E102"/>
      <c r="F102"/>
      <c r="G102"/>
      <c r="H102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:255" x14ac:dyDescent="0.25">
      <c r="A103"/>
      <c r="B103"/>
      <c r="C103"/>
      <c r="D103"/>
      <c r="E103"/>
      <c r="F103"/>
      <c r="G103"/>
      <c r="H103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:255" x14ac:dyDescent="0.25">
      <c r="A104"/>
      <c r="B104"/>
      <c r="C104"/>
      <c r="D104"/>
      <c r="E104"/>
      <c r="F104"/>
      <c r="G104"/>
      <c r="H104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:255" x14ac:dyDescent="0.25">
      <c r="A105"/>
      <c r="B105"/>
      <c r="C105"/>
      <c r="D105"/>
      <c r="E105"/>
      <c r="F105"/>
      <c r="G105"/>
      <c r="H10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:255" x14ac:dyDescent="0.25">
      <c r="A106"/>
      <c r="B106"/>
      <c r="C106"/>
      <c r="D106"/>
      <c r="E106"/>
      <c r="F106"/>
      <c r="G106"/>
      <c r="H106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:255" x14ac:dyDescent="0.25">
      <c r="A107"/>
      <c r="B107"/>
      <c r="C107"/>
      <c r="D107"/>
      <c r="E107"/>
      <c r="F107"/>
      <c r="G107"/>
      <c r="H107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:255" x14ac:dyDescent="0.25">
      <c r="A108"/>
      <c r="B108"/>
      <c r="C108"/>
      <c r="D108"/>
      <c r="E108"/>
      <c r="F108"/>
      <c r="G108"/>
      <c r="H108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:255" x14ac:dyDescent="0.25">
      <c r="A109"/>
      <c r="B109"/>
      <c r="C109"/>
      <c r="D109"/>
      <c r="E109"/>
      <c r="F109"/>
      <c r="G109"/>
      <c r="H109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:255" x14ac:dyDescent="0.25">
      <c r="A110"/>
      <c r="B110"/>
      <c r="C110"/>
      <c r="D110"/>
      <c r="E110"/>
      <c r="F110"/>
      <c r="G110"/>
      <c r="H110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:255" x14ac:dyDescent="0.25">
      <c r="A111"/>
      <c r="B111"/>
      <c r="C111"/>
      <c r="D111"/>
      <c r="E111"/>
      <c r="F111"/>
      <c r="G111"/>
      <c r="H111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:255" x14ac:dyDescent="0.25">
      <c r="A112"/>
      <c r="B112"/>
      <c r="C112"/>
      <c r="D112"/>
      <c r="E112"/>
      <c r="F112"/>
      <c r="G112"/>
      <c r="H112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:255" x14ac:dyDescent="0.25">
      <c r="A113"/>
      <c r="B113"/>
      <c r="C113"/>
      <c r="D113"/>
      <c r="E113"/>
      <c r="F113"/>
      <c r="G113"/>
      <c r="H113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:255" x14ac:dyDescent="0.25">
      <c r="A114"/>
      <c r="B114"/>
      <c r="C114"/>
      <c r="D114"/>
      <c r="E114"/>
      <c r="F114"/>
      <c r="G114"/>
      <c r="H114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:255" x14ac:dyDescent="0.25">
      <c r="A115"/>
      <c r="B115"/>
      <c r="C115"/>
      <c r="D115"/>
      <c r="E115"/>
      <c r="F115"/>
      <c r="G115"/>
      <c r="H11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:255" x14ac:dyDescent="0.25">
      <c r="A116"/>
      <c r="B116"/>
      <c r="C116"/>
      <c r="D116"/>
      <c r="E116"/>
      <c r="F116"/>
      <c r="G116"/>
      <c r="H116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:255" x14ac:dyDescent="0.25">
      <c r="A117"/>
      <c r="B117"/>
      <c r="C117"/>
      <c r="D117"/>
      <c r="E117"/>
      <c r="F117"/>
      <c r="G117"/>
      <c r="H117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x14ac:dyDescent="0.25">
      <c r="A118"/>
      <c r="B118"/>
      <c r="C118"/>
      <c r="D118"/>
      <c r="E118"/>
      <c r="F118"/>
      <c r="G118"/>
      <c r="H118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x14ac:dyDescent="0.25">
      <c r="A119"/>
      <c r="B119"/>
      <c r="C119"/>
      <c r="D119"/>
      <c r="E119"/>
      <c r="F119"/>
      <c r="G119"/>
      <c r="H119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x14ac:dyDescent="0.25">
      <c r="A120"/>
      <c r="B120"/>
      <c r="C120"/>
      <c r="D120"/>
      <c r="E120"/>
      <c r="F120"/>
      <c r="G120"/>
      <c r="H120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x14ac:dyDescent="0.25">
      <c r="A121"/>
      <c r="B121"/>
      <c r="C121"/>
      <c r="D121"/>
      <c r="E121"/>
      <c r="F121"/>
      <c r="G121"/>
      <c r="H121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x14ac:dyDescent="0.25">
      <c r="A122"/>
      <c r="B122"/>
      <c r="C122"/>
      <c r="D122"/>
      <c r="E122"/>
      <c r="F122"/>
      <c r="G122"/>
      <c r="H122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x14ac:dyDescent="0.25">
      <c r="A123"/>
      <c r="B123"/>
      <c r="C123"/>
      <c r="D123"/>
      <c r="E123"/>
      <c r="F123"/>
      <c r="G123"/>
      <c r="H123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  <row r="124" spans="1:255" x14ac:dyDescent="0.25">
      <c r="A124"/>
      <c r="B124"/>
      <c r="C124"/>
      <c r="D124"/>
      <c r="E124"/>
      <c r="F124"/>
      <c r="G124"/>
      <c r="H124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</row>
    <row r="125" spans="1:255" x14ac:dyDescent="0.25">
      <c r="A125"/>
      <c r="B125"/>
      <c r="C125"/>
      <c r="D125"/>
      <c r="E125"/>
      <c r="F125"/>
      <c r="G125"/>
      <c r="H1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</row>
    <row r="126" spans="1:255" x14ac:dyDescent="0.25">
      <c r="A126"/>
      <c r="B126"/>
      <c r="C126"/>
      <c r="D126"/>
      <c r="E126"/>
      <c r="F126"/>
      <c r="G126"/>
      <c r="H126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</row>
    <row r="127" spans="1:255" x14ac:dyDescent="0.25">
      <c r="A127"/>
      <c r="B127"/>
      <c r="C127"/>
      <c r="D127"/>
      <c r="E127"/>
      <c r="F127"/>
      <c r="G127"/>
      <c r="H127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</row>
    <row r="128" spans="1:255" x14ac:dyDescent="0.25">
      <c r="A128"/>
      <c r="B128"/>
      <c r="C128"/>
      <c r="D128"/>
      <c r="E128"/>
      <c r="F128"/>
      <c r="G128"/>
      <c r="H128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</row>
    <row r="129" spans="1:255" x14ac:dyDescent="0.25">
      <c r="A129"/>
      <c r="B129"/>
      <c r="C129"/>
      <c r="D129"/>
      <c r="E129"/>
      <c r="F129"/>
      <c r="G129"/>
      <c r="H129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</row>
    <row r="130" spans="1:255" x14ac:dyDescent="0.25">
      <c r="A130"/>
      <c r="B130"/>
      <c r="C130"/>
      <c r="D130"/>
      <c r="E130"/>
      <c r="F130"/>
      <c r="G130"/>
      <c r="H130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</row>
    <row r="131" spans="1:255" x14ac:dyDescent="0.25">
      <c r="A131"/>
      <c r="B131"/>
      <c r="C131"/>
      <c r="D131"/>
      <c r="E131"/>
      <c r="F131"/>
      <c r="G131"/>
      <c r="H131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</row>
    <row r="132" spans="1:255" x14ac:dyDescent="0.25">
      <c r="A132"/>
      <c r="B132"/>
      <c r="C132"/>
      <c r="D132"/>
      <c r="E132"/>
      <c r="F132"/>
      <c r="G132"/>
      <c r="H132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x14ac:dyDescent="0.25">
      <c r="A133"/>
      <c r="B133"/>
      <c r="C133"/>
      <c r="D133"/>
      <c r="E133"/>
      <c r="F133"/>
      <c r="G133"/>
      <c r="H133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x14ac:dyDescent="0.25">
      <c r="A134"/>
      <c r="B134"/>
      <c r="C134"/>
      <c r="D134"/>
      <c r="E134"/>
      <c r="F134"/>
      <c r="G134"/>
      <c r="H134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1:255" x14ac:dyDescent="0.25">
      <c r="A135"/>
      <c r="B135"/>
      <c r="C135"/>
      <c r="D135"/>
      <c r="E135"/>
      <c r="F135"/>
      <c r="G135"/>
      <c r="H13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</row>
    <row r="136" spans="1:255" x14ac:dyDescent="0.25">
      <c r="A136"/>
      <c r="B136"/>
      <c r="C136"/>
      <c r="D136"/>
      <c r="E136"/>
      <c r="F136"/>
      <c r="G136"/>
      <c r="H136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</row>
    <row r="137" spans="1:255" x14ac:dyDescent="0.25">
      <c r="A137"/>
      <c r="B137"/>
      <c r="C137"/>
      <c r="D137"/>
      <c r="E137"/>
      <c r="F137"/>
      <c r="G137"/>
      <c r="H137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</row>
    <row r="138" spans="1:255" x14ac:dyDescent="0.25">
      <c r="A138"/>
      <c r="B138"/>
      <c r="C138"/>
      <c r="D138"/>
      <c r="E138"/>
      <c r="F138"/>
      <c r="G138"/>
      <c r="H138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x14ac:dyDescent="0.25">
      <c r="A139"/>
      <c r="B139"/>
      <c r="C139"/>
      <c r="D139"/>
      <c r="E139"/>
      <c r="F139"/>
      <c r="G139"/>
      <c r="H139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1:255" x14ac:dyDescent="0.25">
      <c r="A140"/>
      <c r="B140"/>
      <c r="C140"/>
      <c r="D140"/>
      <c r="E140"/>
      <c r="F140"/>
      <c r="G140"/>
      <c r="H140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</row>
    <row r="141" spans="1:255" x14ac:dyDescent="0.25">
      <c r="A141"/>
      <c r="B141"/>
      <c r="C141"/>
      <c r="D141"/>
      <c r="E141"/>
      <c r="F141"/>
      <c r="G141"/>
      <c r="H141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</row>
    <row r="142" spans="1:255" x14ac:dyDescent="0.25">
      <c r="A142"/>
      <c r="B142"/>
      <c r="C142"/>
      <c r="D142"/>
      <c r="E142"/>
      <c r="F142"/>
      <c r="G142"/>
      <c r="H142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</row>
    <row r="143" spans="1:255" x14ac:dyDescent="0.25">
      <c r="A143"/>
      <c r="B143"/>
      <c r="C143"/>
      <c r="D143"/>
      <c r="E143"/>
      <c r="F143"/>
      <c r="G143"/>
      <c r="H143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</row>
    <row r="144" spans="1:255" x14ac:dyDescent="0.25">
      <c r="A144"/>
      <c r="B144"/>
      <c r="C144"/>
      <c r="D144"/>
      <c r="E144"/>
      <c r="F144"/>
      <c r="G144"/>
      <c r="H144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</row>
    <row r="145" spans="1:255" x14ac:dyDescent="0.25">
      <c r="A145"/>
      <c r="B145"/>
      <c r="C145"/>
      <c r="D145"/>
      <c r="E145"/>
      <c r="F145"/>
      <c r="G145"/>
      <c r="H14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</row>
    <row r="146" spans="1:255" x14ac:dyDescent="0.25">
      <c r="A146"/>
      <c r="B146"/>
      <c r="C146"/>
      <c r="D146"/>
      <c r="E146"/>
      <c r="F146"/>
      <c r="G146"/>
      <c r="H146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</row>
    <row r="147" spans="1:255" x14ac:dyDescent="0.25">
      <c r="A147"/>
      <c r="B147"/>
      <c r="C147"/>
      <c r="D147"/>
      <c r="E147"/>
      <c r="F147"/>
      <c r="G147"/>
      <c r="H147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</row>
    <row r="148" spans="1:255" x14ac:dyDescent="0.25">
      <c r="A148"/>
      <c r="B148"/>
      <c r="C148"/>
      <c r="D148"/>
      <c r="E148"/>
      <c r="F148"/>
      <c r="G148"/>
      <c r="H148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</row>
    <row r="149" spans="1:255" x14ac:dyDescent="0.25">
      <c r="A149"/>
      <c r="B149"/>
      <c r="C149"/>
      <c r="D149"/>
      <c r="E149"/>
      <c r="F149"/>
      <c r="G149"/>
      <c r="H149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</row>
    <row r="150" spans="1:255" x14ac:dyDescent="0.25">
      <c r="A150"/>
      <c r="B150"/>
      <c r="C150"/>
      <c r="D150"/>
      <c r="E150"/>
      <c r="F150"/>
      <c r="G150"/>
      <c r="H150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</row>
    <row r="151" spans="1:255" x14ac:dyDescent="0.25">
      <c r="A151"/>
      <c r="B151"/>
      <c r="C151"/>
      <c r="D151"/>
      <c r="E151"/>
      <c r="F151"/>
      <c r="G151"/>
      <c r="H151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</row>
    <row r="152" spans="1:255" x14ac:dyDescent="0.25">
      <c r="A152"/>
      <c r="B152"/>
      <c r="C152"/>
      <c r="D152"/>
      <c r="E152"/>
      <c r="F152"/>
      <c r="G152"/>
      <c r="H152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</row>
    <row r="153" spans="1:255" x14ac:dyDescent="0.25">
      <c r="A153"/>
      <c r="B153"/>
      <c r="C153"/>
      <c r="D153"/>
      <c r="E153"/>
      <c r="F153"/>
      <c r="G153"/>
      <c r="H153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</row>
    <row r="154" spans="1:255" x14ac:dyDescent="0.25">
      <c r="A154"/>
      <c r="B154"/>
      <c r="C154"/>
      <c r="D154"/>
      <c r="E154"/>
      <c r="F154"/>
      <c r="G154"/>
      <c r="H154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</row>
    <row r="155" spans="1:255" x14ac:dyDescent="0.25">
      <c r="A155"/>
      <c r="B155"/>
      <c r="C155"/>
      <c r="D155"/>
      <c r="E155"/>
      <c r="F155"/>
      <c r="G155"/>
      <c r="H15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</row>
    <row r="156" spans="1:255" x14ac:dyDescent="0.25">
      <c r="A156"/>
      <c r="B156"/>
      <c r="C156"/>
      <c r="D156"/>
      <c r="E156"/>
      <c r="F156"/>
      <c r="G156"/>
      <c r="H156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</row>
    <row r="157" spans="1:255" x14ac:dyDescent="0.25">
      <c r="A157"/>
      <c r="B157"/>
      <c r="C157"/>
      <c r="D157"/>
      <c r="E157"/>
      <c r="F157"/>
      <c r="G157"/>
      <c r="H157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</row>
    <row r="158" spans="1:255" x14ac:dyDescent="0.25">
      <c r="A158"/>
      <c r="B158"/>
      <c r="C158"/>
      <c r="D158"/>
      <c r="E158"/>
      <c r="F158"/>
      <c r="G158"/>
      <c r="H158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</row>
    <row r="159" spans="1:255" x14ac:dyDescent="0.25">
      <c r="A159"/>
      <c r="B159"/>
      <c r="C159"/>
      <c r="D159"/>
      <c r="E159"/>
      <c r="F159"/>
      <c r="G159"/>
      <c r="H159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</row>
    <row r="160" spans="1:255" x14ac:dyDescent="0.25">
      <c r="A160"/>
      <c r="B160"/>
      <c r="C160"/>
      <c r="D160"/>
      <c r="E160"/>
      <c r="F160"/>
      <c r="G160"/>
      <c r="H160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</row>
    <row r="161" spans="1:255" x14ac:dyDescent="0.25">
      <c r="A161"/>
      <c r="B161"/>
      <c r="C161"/>
      <c r="D161"/>
      <c r="E161"/>
      <c r="F161"/>
      <c r="G161"/>
      <c r="H161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</row>
    <row r="162" spans="1:255" x14ac:dyDescent="0.25">
      <c r="A162"/>
      <c r="B162"/>
      <c r="C162"/>
      <c r="D162"/>
      <c r="E162"/>
      <c r="F162"/>
      <c r="G162"/>
      <c r="H162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</row>
    <row r="163" spans="1:255" x14ac:dyDescent="0.25">
      <c r="A163"/>
      <c r="B163"/>
      <c r="C163"/>
      <c r="D163"/>
      <c r="E163"/>
      <c r="F163"/>
      <c r="G163"/>
      <c r="H163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</row>
    <row r="164" spans="1:255" x14ac:dyDescent="0.25">
      <c r="A164"/>
      <c r="B164"/>
      <c r="C164"/>
      <c r="D164"/>
      <c r="E164"/>
      <c r="F164"/>
      <c r="G164"/>
      <c r="H164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</row>
    <row r="165" spans="1:255" x14ac:dyDescent="0.25">
      <c r="A165"/>
      <c r="B165"/>
      <c r="C165"/>
      <c r="D165"/>
      <c r="E165"/>
      <c r="F165"/>
      <c r="G165"/>
      <c r="H16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</row>
    <row r="166" spans="1:255" x14ac:dyDescent="0.25">
      <c r="A166"/>
      <c r="B166"/>
      <c r="C166"/>
      <c r="D166"/>
      <c r="E166"/>
      <c r="F166"/>
      <c r="G166"/>
      <c r="H166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</row>
    <row r="167" spans="1:255" x14ac:dyDescent="0.25">
      <c r="A167"/>
      <c r="B167"/>
      <c r="C167"/>
      <c r="D167"/>
      <c r="E167"/>
      <c r="F167"/>
      <c r="G167"/>
      <c r="H167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</row>
    <row r="168" spans="1:255" x14ac:dyDescent="0.25">
      <c r="A168"/>
      <c r="B168"/>
      <c r="C168"/>
      <c r="D168"/>
      <c r="E168"/>
      <c r="F168"/>
      <c r="G168"/>
      <c r="H168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</row>
    <row r="169" spans="1:255" x14ac:dyDescent="0.25">
      <c r="A169"/>
      <c r="B169"/>
      <c r="C169"/>
      <c r="D169"/>
      <c r="E169"/>
      <c r="F169"/>
      <c r="G169"/>
      <c r="H169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</row>
    <row r="170" spans="1:255" x14ac:dyDescent="0.25">
      <c r="A170"/>
      <c r="B170"/>
      <c r="C170"/>
      <c r="D170"/>
      <c r="E170"/>
      <c r="F170"/>
      <c r="G170"/>
      <c r="H170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</row>
    <row r="171" spans="1:255" x14ac:dyDescent="0.25">
      <c r="A171"/>
      <c r="B171"/>
      <c r="C171"/>
      <c r="D171"/>
      <c r="E171"/>
      <c r="F171"/>
      <c r="G171"/>
      <c r="H171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</row>
    <row r="172" spans="1:255" x14ac:dyDescent="0.25">
      <c r="A172"/>
      <c r="B172"/>
      <c r="C172"/>
      <c r="D172"/>
      <c r="E172"/>
      <c r="F172"/>
      <c r="G172"/>
      <c r="H172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</row>
    <row r="173" spans="1:255" x14ac:dyDescent="0.25">
      <c r="A173"/>
      <c r="B173"/>
      <c r="C173"/>
      <c r="D173"/>
      <c r="E173"/>
      <c r="F173"/>
      <c r="G173"/>
      <c r="H173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x14ac:dyDescent="0.25">
      <c r="A174"/>
      <c r="B174"/>
      <c r="C174"/>
      <c r="D174"/>
      <c r="E174"/>
      <c r="F174"/>
      <c r="G174"/>
      <c r="H174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x14ac:dyDescent="0.25">
      <c r="A175"/>
      <c r="B175"/>
      <c r="C175"/>
      <c r="D175"/>
      <c r="E175"/>
      <c r="F175"/>
      <c r="G175"/>
      <c r="H17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x14ac:dyDescent="0.25">
      <c r="A176"/>
      <c r="B176"/>
      <c r="C176"/>
      <c r="D176"/>
      <c r="E176"/>
      <c r="F176"/>
      <c r="G176"/>
      <c r="H176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x14ac:dyDescent="0.25">
      <c r="A177"/>
      <c r="B177"/>
      <c r="C177"/>
      <c r="D177"/>
      <c r="E177"/>
      <c r="F177"/>
      <c r="G177"/>
      <c r="H177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x14ac:dyDescent="0.25">
      <c r="A178"/>
      <c r="B178"/>
      <c r="C178"/>
      <c r="D178"/>
      <c r="E178"/>
      <c r="F178"/>
      <c r="G178"/>
      <c r="H178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1:255" x14ac:dyDescent="0.25">
      <c r="A179"/>
      <c r="B179"/>
      <c r="C179"/>
      <c r="D179"/>
      <c r="E179"/>
      <c r="F179"/>
      <c r="G179"/>
      <c r="H179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</row>
    <row r="180" spans="1:255" x14ac:dyDescent="0.25">
      <c r="A180"/>
      <c r="B180"/>
      <c r="C180"/>
      <c r="D180"/>
      <c r="E180"/>
      <c r="F180"/>
      <c r="G180"/>
      <c r="H180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1:255" x14ac:dyDescent="0.25">
      <c r="A181"/>
      <c r="B181"/>
      <c r="C181"/>
      <c r="D181"/>
      <c r="E181"/>
      <c r="F181"/>
      <c r="G181"/>
      <c r="H181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</row>
    <row r="182" spans="1:255" x14ac:dyDescent="0.25">
      <c r="A182"/>
      <c r="B182"/>
      <c r="C182"/>
      <c r="D182"/>
      <c r="E182"/>
      <c r="F182"/>
      <c r="G182"/>
      <c r="H182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</row>
    <row r="183" spans="1:255" x14ac:dyDescent="0.25">
      <c r="A183"/>
      <c r="B183"/>
      <c r="C183"/>
      <c r="D183"/>
      <c r="E183"/>
      <c r="F183"/>
      <c r="G183"/>
      <c r="H183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1:255" x14ac:dyDescent="0.25">
      <c r="A184"/>
      <c r="B184"/>
      <c r="C184"/>
      <c r="D184"/>
      <c r="E184"/>
      <c r="F184"/>
      <c r="G184"/>
      <c r="H184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</row>
    <row r="185" spans="1:255" x14ac:dyDescent="0.25">
      <c r="A185"/>
      <c r="B185"/>
      <c r="C185"/>
      <c r="D185"/>
      <c r="E185"/>
      <c r="F185"/>
      <c r="G185"/>
      <c r="H18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1:255" x14ac:dyDescent="0.25">
      <c r="A186"/>
      <c r="B186"/>
      <c r="C186"/>
      <c r="D186"/>
      <c r="E186"/>
      <c r="F186"/>
      <c r="G186"/>
      <c r="H186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</row>
    <row r="187" spans="1:255" x14ac:dyDescent="0.25">
      <c r="A187"/>
      <c r="B187"/>
      <c r="C187"/>
      <c r="D187"/>
      <c r="E187"/>
      <c r="F187"/>
      <c r="G187"/>
      <c r="H187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x14ac:dyDescent="0.25">
      <c r="A188"/>
      <c r="B188"/>
      <c r="C188"/>
      <c r="D188"/>
      <c r="E188"/>
      <c r="F188"/>
      <c r="G188"/>
      <c r="H188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1:255" x14ac:dyDescent="0.25">
      <c r="A189"/>
      <c r="B189"/>
      <c r="C189"/>
      <c r="D189"/>
      <c r="E189"/>
      <c r="F189"/>
      <c r="G189"/>
      <c r="H189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</row>
    <row r="190" spans="1:255" x14ac:dyDescent="0.25">
      <c r="A190"/>
      <c r="B190"/>
      <c r="C190"/>
      <c r="D190"/>
      <c r="E190"/>
      <c r="F190"/>
      <c r="G190"/>
      <c r="H190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1:255" x14ac:dyDescent="0.25">
      <c r="A191"/>
      <c r="B191"/>
      <c r="C191"/>
      <c r="D191"/>
      <c r="E191"/>
      <c r="F191"/>
      <c r="G191"/>
      <c r="H191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</row>
    <row r="192" spans="1:255" x14ac:dyDescent="0.25">
      <c r="A192"/>
      <c r="B192"/>
      <c r="C192"/>
      <c r="D192"/>
      <c r="E192"/>
      <c r="F192"/>
      <c r="G192"/>
      <c r="H192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</row>
    <row r="193" spans="1:255" x14ac:dyDescent="0.25">
      <c r="A193"/>
      <c r="B193"/>
      <c r="C193"/>
      <c r="D193"/>
      <c r="E193"/>
      <c r="F193"/>
      <c r="G193"/>
      <c r="H193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</row>
    <row r="194" spans="1:255" x14ac:dyDescent="0.25">
      <c r="A194"/>
      <c r="B194"/>
      <c r="C194"/>
      <c r="D194"/>
      <c r="E194"/>
      <c r="F194"/>
      <c r="G194"/>
      <c r="H194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</row>
    <row r="195" spans="1:255" x14ac:dyDescent="0.25">
      <c r="A195"/>
      <c r="B195"/>
      <c r="C195"/>
      <c r="D195"/>
      <c r="E195"/>
      <c r="F195"/>
      <c r="G195"/>
      <c r="H19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</row>
    <row r="196" spans="1:255" x14ac:dyDescent="0.25">
      <c r="A196"/>
      <c r="B196"/>
      <c r="C196"/>
      <c r="D196"/>
      <c r="E196"/>
      <c r="F196"/>
      <c r="G196"/>
      <c r="H196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</row>
    <row r="197" spans="1:255" x14ac:dyDescent="0.25">
      <c r="A197"/>
      <c r="B197"/>
      <c r="C197"/>
      <c r="D197"/>
      <c r="E197"/>
      <c r="F197"/>
      <c r="G197"/>
      <c r="H197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x14ac:dyDescent="0.25">
      <c r="A198"/>
      <c r="B198"/>
      <c r="C198"/>
      <c r="D198"/>
      <c r="E198"/>
      <c r="F198"/>
      <c r="G198"/>
      <c r="H198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1:255" x14ac:dyDescent="0.25">
      <c r="A199"/>
      <c r="B199"/>
      <c r="C199"/>
      <c r="D199"/>
      <c r="E199"/>
      <c r="F199"/>
      <c r="G199"/>
      <c r="H199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</row>
    <row r="200" spans="1:255" x14ac:dyDescent="0.25">
      <c r="A200"/>
      <c r="B200"/>
      <c r="C200"/>
      <c r="D200"/>
      <c r="E200"/>
      <c r="F200"/>
      <c r="G200"/>
      <c r="H200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</row>
    <row r="201" spans="1:255" x14ac:dyDescent="0.25">
      <c r="A201"/>
      <c r="B201"/>
      <c r="C201"/>
      <c r="D201"/>
      <c r="E201"/>
      <c r="F201"/>
      <c r="G201"/>
      <c r="H201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</row>
    <row r="202" spans="1:255" x14ac:dyDescent="0.25">
      <c r="A202"/>
      <c r="B202"/>
      <c r="C202"/>
      <c r="D202"/>
      <c r="E202"/>
      <c r="F202"/>
      <c r="G202"/>
      <c r="H202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</row>
    <row r="203" spans="1:255" x14ac:dyDescent="0.25">
      <c r="A203"/>
      <c r="B203"/>
      <c r="C203"/>
      <c r="D203"/>
      <c r="E203"/>
      <c r="F203"/>
      <c r="G203"/>
      <c r="H203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</row>
    <row r="204" spans="1:255" x14ac:dyDescent="0.25">
      <c r="A204"/>
      <c r="B204"/>
      <c r="C204"/>
      <c r="D204"/>
      <c r="E204"/>
      <c r="F204"/>
      <c r="G204"/>
      <c r="H204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</row>
    <row r="205" spans="1:255" x14ac:dyDescent="0.25">
      <c r="A205"/>
      <c r="B205"/>
      <c r="C205"/>
      <c r="D205"/>
      <c r="E205"/>
      <c r="F205"/>
      <c r="G205"/>
      <c r="H20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</row>
    <row r="206" spans="1:255" x14ac:dyDescent="0.25">
      <c r="A206"/>
      <c r="B206"/>
      <c r="C206"/>
      <c r="D206"/>
      <c r="E206"/>
      <c r="F206"/>
      <c r="G206"/>
      <c r="H206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</row>
    <row r="207" spans="1:255" x14ac:dyDescent="0.25">
      <c r="A207"/>
      <c r="B207"/>
      <c r="C207"/>
      <c r="D207"/>
      <c r="E207"/>
      <c r="F207"/>
      <c r="G207"/>
      <c r="H207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</row>
    <row r="208" spans="1:255" x14ac:dyDescent="0.25">
      <c r="A208"/>
      <c r="B208"/>
      <c r="C208"/>
      <c r="D208"/>
      <c r="E208"/>
      <c r="F208"/>
      <c r="G208"/>
      <c r="H208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</row>
    <row r="209" spans="1:255" x14ac:dyDescent="0.25">
      <c r="A209"/>
      <c r="B209"/>
      <c r="C209"/>
      <c r="D209"/>
      <c r="E209"/>
      <c r="F209"/>
      <c r="G209"/>
      <c r="H209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</row>
    <row r="210" spans="1:255" x14ac:dyDescent="0.25">
      <c r="A210"/>
      <c r="B210"/>
      <c r="C210"/>
      <c r="D210"/>
      <c r="E210"/>
      <c r="F210"/>
      <c r="G210"/>
      <c r="H210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</row>
  </sheetData>
  <sheetProtection selectLockedCells="1" selectUnlockedCells="1"/>
  <mergeCells count="15">
    <mergeCell ref="A86:G86"/>
    <mergeCell ref="A84:E84"/>
    <mergeCell ref="A6:I7"/>
    <mergeCell ref="B17:F17"/>
    <mergeCell ref="A19:H19"/>
    <mergeCell ref="A9:I9"/>
    <mergeCell ref="A10:H10"/>
    <mergeCell ref="A11:H11"/>
    <mergeCell ref="B15:F15"/>
    <mergeCell ref="B16:F16"/>
    <mergeCell ref="A1:H1"/>
    <mergeCell ref="A2:H2"/>
    <mergeCell ref="A3:H3"/>
    <mergeCell ref="A4:H4"/>
    <mergeCell ref="A5:H5"/>
  </mergeCells>
  <pageMargins left="0.78749999999999998" right="0.78749999999999998" top="0.78749999999999998" bottom="0.89861111111111103" header="0.51180555555555551" footer="0.78749999999999998"/>
  <pageSetup paperSize="9" orientation="landscape" useFirstPageNumber="1" horizontalDpi="4294967295" verticalDpi="300" r:id="rId1"/>
  <headerFooter alignWithMargins="0">
    <oddFooter>&amp;R&amp;"Times New Roman,Normalny"&amp;8Strona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ProPOLIS Consulting Sp. z o.o.</dc:creator>
  <cp:lastModifiedBy>Z50-A</cp:lastModifiedBy>
  <cp:lastPrinted>2015-05-05T08:44:48Z</cp:lastPrinted>
  <dcterms:created xsi:type="dcterms:W3CDTF">2014-07-15T08:40:33Z</dcterms:created>
  <dcterms:modified xsi:type="dcterms:W3CDTF">2015-10-29T13:55:57Z</dcterms:modified>
</cp:coreProperties>
</file>